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65" windowWidth="30585" windowHeight="20115"/>
  </bookViews>
  <sheets>
    <sheet name="Model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1" l="1"/>
  <c r="Q7" i="1"/>
  <c r="P8" i="1"/>
  <c r="Q8" i="1"/>
  <c r="Q6" i="1"/>
  <c r="P6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2" i="1"/>
  <c r="B11" i="1"/>
  <c r="U8" i="1"/>
  <c r="O8" i="1"/>
  <c r="O7" i="1"/>
  <c r="M7" i="1"/>
  <c r="M6" i="1"/>
  <c r="M5" i="1"/>
</calcChain>
</file>

<file path=xl/sharedStrings.xml><?xml version="1.0" encoding="utf-8"?>
<sst xmlns="http://schemas.openxmlformats.org/spreadsheetml/2006/main" count="39" uniqueCount="38">
  <si>
    <t>Model:</t>
  </si>
  <si>
    <t>Parameters:</t>
  </si>
  <si>
    <t>Time:</t>
  </si>
  <si>
    <t>d = a - bp</t>
  </si>
  <si>
    <t>Start time</t>
  </si>
  <si>
    <t>Linear demand:</t>
  </si>
  <si>
    <t>s = c + dp</t>
  </si>
  <si>
    <t>End time</t>
  </si>
  <si>
    <t xml:space="preserve">T = </t>
  </si>
  <si>
    <t>Differential equation:</t>
  </si>
  <si>
    <t>p' = k(d-s)</t>
  </si>
  <si>
    <t xml:space="preserve">N = </t>
  </si>
  <si>
    <t>Time incr.</t>
  </si>
  <si>
    <t>Equilibrium price</t>
  </si>
  <si>
    <t>Characteristic number</t>
  </si>
  <si>
    <t>Undetermined const.</t>
  </si>
  <si>
    <t>Price:</t>
  </si>
  <si>
    <t>Equilibrium price:</t>
  </si>
  <si>
    <t xml:space="preserve">t_0 = </t>
  </si>
  <si>
    <t xml:space="preserve">No. of incr. </t>
  </si>
  <si>
    <t>Price</t>
  </si>
  <si>
    <t>Demand</t>
  </si>
  <si>
    <t>Supply</t>
  </si>
  <si>
    <t>a =</t>
  </si>
  <si>
    <t>c =</t>
  </si>
  <si>
    <t>k =</t>
  </si>
  <si>
    <t>b =</t>
  </si>
  <si>
    <t>d =</t>
  </si>
  <si>
    <t>p_0 =</t>
  </si>
  <si>
    <t xml:space="preserve">Δt = </t>
  </si>
  <si>
    <t>Diff. eq. tabulated</t>
  </si>
  <si>
    <t>(initial condition)</t>
  </si>
  <si>
    <t>ep =</t>
  </si>
  <si>
    <t>r =</t>
  </si>
  <si>
    <t>C =</t>
  </si>
  <si>
    <t>Linear supply-demand model with dynamic price</t>
  </si>
  <si>
    <t>Solution of differential eq:</t>
  </si>
  <si>
    <t>Linear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</si>
</sst>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0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scheme val="min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</cellStyleXfs>
  <cellXfs count="16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1" fillId="2" borderId="1" xfId="1" applyFill="1"/>
    <xf numFmtId="165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0" fontId="1" fillId="2" borderId="0" xfId="1" applyFill="1" applyBorder="1"/>
    <xf numFmtId="165" fontId="1" fillId="2" borderId="1" xfId="1" applyNumberFormat="1" applyFill="1"/>
    <xf numFmtId="0" fontId="3" fillId="2" borderId="2" xfId="2" applyFill="1"/>
    <xf numFmtId="0" fontId="3" fillId="2" borderId="2" xfId="2" applyFill="1" applyAlignment="1"/>
    <xf numFmtId="165" fontId="0" fillId="3" borderId="0" xfId="0" applyNumberFormat="1" applyFill="1"/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Dynamical price p(t)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Model!$B$11:$B$111</c:f>
              <c:numCache>
                <c:formatCode>#\ ##0.000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Model!$C$11:$C$111</c:f>
              <c:numCache>
                <c:formatCode>#\ ##0.00000000</c:formatCode>
                <c:ptCount val="101"/>
                <c:pt idx="0">
                  <c:v>200</c:v>
                </c:pt>
                <c:pt idx="1">
                  <c:v>227.85840471498844</c:v>
                </c:pt>
                <c:pt idx="2">
                  <c:v>251.83635586365642</c:v>
                </c:pt>
                <c:pt idx="3">
                  <c:v>272.47436967564533</c:v>
                </c:pt>
                <c:pt idx="4">
                  <c:v>290.2376727811947</c:v>
                </c:pt>
                <c:pt idx="5">
                  <c:v>305.5266894517971</c:v>
                </c:pt>
                <c:pt idx="6">
                  <c:v>318.68606805188017</c:v>
                </c:pt>
                <c:pt idx="7">
                  <c:v>330.01245017776893</c:v>
                </c:pt>
                <c:pt idx="8">
                  <c:v>339.76115761755955</c:v>
                </c:pt>
                <c:pt idx="9">
                  <c:v>348.15194787082169</c:v>
                </c:pt>
                <c:pt idx="10">
                  <c:v>355.37396797031403</c:v>
                </c:pt>
                <c:pt idx="11">
                  <c:v>361.59001827584916</c:v>
                </c:pt>
                <c:pt idx="12">
                  <c:v>366.94022235568269</c:v>
                </c:pt>
                <c:pt idx="13">
                  <c:v>371.54518568269731</c:v>
                </c:pt>
                <c:pt idx="14">
                  <c:v>375.50871434940359</c:v>
                </c:pt>
                <c:pt idx="15">
                  <c:v>378.92015508762717</c:v>
                </c:pt>
                <c:pt idx="16">
                  <c:v>381.8564093421175</c:v>
                </c:pt>
                <c:pt idx="17">
                  <c:v>384.3836667997694</c:v>
                </c:pt>
                <c:pt idx="18">
                  <c:v>386.55889745205008</c:v>
                </c:pt>
                <c:pt idx="19">
                  <c:v>388.4311358250323</c:v>
                </c:pt>
                <c:pt idx="20">
                  <c:v>390.04258632642723</c:v>
                </c:pt>
                <c:pt idx="21">
                  <c:v>391.42957462659194</c:v>
                </c:pt>
                <c:pt idx="22">
                  <c:v>392.62336651975198</c:v>
                </c:pt>
                <c:pt idx="23">
                  <c:v>393.65087272438643</c:v>
                </c:pt>
                <c:pt idx="24">
                  <c:v>394.5352555105415</c:v>
                </c:pt>
                <c:pt idx="25">
                  <c:v>395.29645082879819</c:v>
                </c:pt>
                <c:pt idx="26">
                  <c:v>395.95161771083912</c:v>
                </c:pt>
                <c:pt idx="27">
                  <c:v>396.5155250721013</c:v>
                </c:pt>
                <c:pt idx="28">
                  <c:v>397.00088463590447</c:v>
                </c:pt>
                <c:pt idx="29">
                  <c:v>397.41863748390404</c:v>
                </c:pt>
                <c:pt idx="30">
                  <c:v>397.77820069235156</c:v>
                </c:pt>
                <c:pt idx="31">
                  <c:v>398.08767961389128</c:v>
                </c:pt>
                <c:pt idx="32">
                  <c:v>398.35405059019598</c:v>
                </c:pt>
                <c:pt idx="33">
                  <c:v>398.5833182141896</c:v>
                </c:pt>
                <c:pt idx="34">
                  <c:v>398.78065068689688</c:v>
                </c:pt>
                <c:pt idx="35">
                  <c:v>398.95049632016372</c:v>
                </c:pt>
                <c:pt idx="36">
                  <c:v>399.09668381147748</c:v>
                </c:pt>
                <c:pt idx="37">
                  <c:v>399.22250855130477</c:v>
                </c:pt>
                <c:pt idx="38">
                  <c:v>399.33080690850574</c:v>
                </c:pt>
                <c:pt idx="39">
                  <c:v>399.42402016838236</c:v>
                </c:pt>
                <c:pt idx="40">
                  <c:v>399.50424956466674</c:v>
                </c:pt>
                <c:pt idx="41">
                  <c:v>399.57330364599244</c:v>
                </c:pt>
                <c:pt idx="42">
                  <c:v>399.63273904459425</c:v>
                </c:pt>
                <c:pt idx="43">
                  <c:v>399.68389556625277</c:v>
                </c:pt>
                <c:pt idx="44">
                  <c:v>399.72792639249042</c:v>
                </c:pt>
                <c:pt idx="45">
                  <c:v>399.76582407584175</c:v>
                </c:pt>
                <c:pt idx="46">
                  <c:v>399.79844291419028</c:v>
                </c:pt>
                <c:pt idx="47">
                  <c:v>399.82651820853857</c:v>
                </c:pt>
                <c:pt idx="48">
                  <c:v>399.85068283832464</c:v>
                </c:pt>
                <c:pt idx="49">
                  <c:v>399.87148152792889</c:v>
                </c:pt>
                <c:pt idx="50">
                  <c:v>399.88938312597043</c:v>
                </c:pt>
                <c:pt idx="51">
                  <c:v>399.90479117419557</c:v>
                </c:pt>
                <c:pt idx="52">
                  <c:v>399.91805300420407</c:v>
                </c:pt>
                <c:pt idx="53">
                  <c:v>399.92946756707437</c:v>
                </c:pt>
                <c:pt idx="54">
                  <c:v>399.93929217238423</c:v>
                </c:pt>
                <c:pt idx="55">
                  <c:v>399.94774828853969</c:v>
                </c:pt>
                <c:pt idx="56">
                  <c:v>399.95502653516422</c:v>
                </c:pt>
                <c:pt idx="57">
                  <c:v>399.96129098008839</c:v>
                </c:pt>
                <c:pt idx="58">
                  <c:v>399.96668283780247</c:v>
                </c:pt>
                <c:pt idx="59">
                  <c:v>399.97132365274473</c:v>
                </c:pt>
                <c:pt idx="60">
                  <c:v>399.97531803918264</c:v>
                </c:pt>
                <c:pt idx="61">
                  <c:v>399.97875603945073</c:v>
                </c:pt>
                <c:pt idx="62">
                  <c:v>399.98171515370439</c:v>
                </c:pt>
                <c:pt idx="63">
                  <c:v>399.98426208694565</c:v>
                </c:pt>
                <c:pt idx="64">
                  <c:v>399.98645425270183</c:v>
                </c:pt>
                <c:pt idx="65">
                  <c:v>399.98834106725383</c:v>
                </c:pt>
                <c:pt idx="66">
                  <c:v>399.98996506358878</c:v>
                </c:pt>
                <c:pt idx="67">
                  <c:v>399.99136285018795</c:v>
                </c:pt>
                <c:pt idx="68">
                  <c:v>399.99256593626319</c:v>
                </c:pt>
                <c:pt idx="69">
                  <c:v>399.99360144204445</c:v>
                </c:pt>
                <c:pt idx="70">
                  <c:v>399.99449271013003</c:v>
                </c:pt>
                <c:pt idx="71">
                  <c:v>399.99525983168047</c:v>
                </c:pt>
                <c:pt idx="72">
                  <c:v>399.99592009931774</c:v>
                </c:pt>
                <c:pt idx="73">
                  <c:v>399.99648839693975</c:v>
                </c:pt>
                <c:pt idx="74">
                  <c:v>399.99697753523606</c:v>
                </c:pt>
                <c:pt idx="75">
                  <c:v>399.99739854046919</c:v>
                </c:pt>
                <c:pt idx="76">
                  <c:v>399.99776090303146</c:v>
                </c:pt>
                <c:pt idx="77">
                  <c:v>399.99807279137923</c:v>
                </c:pt>
                <c:pt idx="78">
                  <c:v>399.99834123616785</c:v>
                </c:pt>
                <c:pt idx="79">
                  <c:v>399.99857228873867</c:v>
                </c:pt>
                <c:pt idx="80">
                  <c:v>399.99877115752935</c:v>
                </c:pt>
                <c:pt idx="81">
                  <c:v>399.99894232548371</c:v>
                </c:pt>
                <c:pt idx="82">
                  <c:v>399.9990896511074</c:v>
                </c:pt>
                <c:pt idx="83">
                  <c:v>399.9992164554468</c:v>
                </c:pt>
                <c:pt idx="84">
                  <c:v>399.99932559695316</c:v>
                </c:pt>
                <c:pt idx="85">
                  <c:v>399.99941953591826</c:v>
                </c:pt>
                <c:pt idx="86">
                  <c:v>399.99950038993484</c:v>
                </c:pt>
                <c:pt idx="87">
                  <c:v>399.99956998163179</c:v>
                </c:pt>
                <c:pt idx="88">
                  <c:v>399.9996298797605</c:v>
                </c:pt>
                <c:pt idx="89">
                  <c:v>399.9996814345576</c:v>
                </c:pt>
                <c:pt idx="90">
                  <c:v>399.99972580818275</c:v>
                </c:pt>
                <c:pt idx="91">
                  <c:v>399.99976400091577</c:v>
                </c:pt>
                <c:pt idx="92">
                  <c:v>399.9997968737058</c:v>
                </c:pt>
                <c:pt idx="93">
                  <c:v>399.99982516757836</c:v>
                </c:pt>
                <c:pt idx="94">
                  <c:v>399.99984952034015</c:v>
                </c:pt>
                <c:pt idx="95">
                  <c:v>399.99987048095647</c:v>
                </c:pt>
                <c:pt idx="96">
                  <c:v>399.99988852192615</c:v>
                </c:pt>
                <c:pt idx="97">
                  <c:v>399.99990404993264</c:v>
                </c:pt>
                <c:pt idx="98">
                  <c:v>399.99991741501168</c:v>
                </c:pt>
                <c:pt idx="99">
                  <c:v>399.99992891844181</c:v>
                </c:pt>
                <c:pt idx="100">
                  <c:v>399.99993881953588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30-4C78-89AE-1D5036A3F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099984"/>
        <c:axId val="1229657648"/>
      </c:scatterChart>
      <c:valAx>
        <c:axId val="1088099984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\ 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29657648"/>
        <c:crosses val="autoZero"/>
        <c:crossBetween val="midCat"/>
        <c:majorUnit val="1"/>
        <c:minorUnit val="1"/>
      </c:valAx>
      <c:valAx>
        <c:axId val="122965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8809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Equilibrium</a:t>
            </a:r>
            <a:r>
              <a:rPr lang="en-GB" baseline="0"/>
              <a:t> Price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Model!$O$6:$O$8</c:f>
              <c:numCache>
                <c:formatCode>General</c:formatCode>
                <c:ptCount val="3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</c:numCache>
            </c:numRef>
          </c:cat>
          <c:val>
            <c:numRef>
              <c:f>Model!$P$6:$P$8</c:f>
              <c:numCache>
                <c:formatCode>General</c:formatCode>
                <c:ptCount val="3"/>
                <c:pt idx="0">
                  <c:v>5000</c:v>
                </c:pt>
                <c:pt idx="1">
                  <c:v>3400</c:v>
                </c:pt>
                <c:pt idx="2">
                  <c:v>1800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9-44C8-9586-A573FF26EDB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Model!$O$6:$O$8</c:f>
              <c:numCache>
                <c:formatCode>General</c:formatCode>
                <c:ptCount val="3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</c:numCache>
            </c:numRef>
          </c:cat>
          <c:val>
            <c:numRef>
              <c:f>Model!$Q$6:$Q$8</c:f>
              <c:numCache>
                <c:formatCode>General</c:formatCode>
                <c:ptCount val="3"/>
                <c:pt idx="0">
                  <c:v>1000</c:v>
                </c:pt>
                <c:pt idx="1">
                  <c:v>3400</c:v>
                </c:pt>
                <c:pt idx="2">
                  <c:v>5800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9-44C8-9586-A573FF26E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085392"/>
        <c:axId val="1195539568"/>
      </c:lineChart>
      <c:catAx>
        <c:axId val="122908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95539568"/>
        <c:crosses val="autoZero"/>
        <c:auto val="1"/>
        <c:lblAlgn val="ctr"/>
        <c:lblOffset val="100"/>
        <c:noMultiLvlLbl val="0"/>
      </c:catAx>
      <c:valAx>
        <c:axId val="119553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2908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</xdr:colOff>
      <xdr:row>8</xdr:row>
      <xdr:rowOff>222248</xdr:rowOff>
    </xdr:from>
    <xdr:to>
      <xdr:col>21</xdr:col>
      <xdr:colOff>12700</xdr:colOff>
      <xdr:row>25</xdr:row>
      <xdr:rowOff>139699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15683</xdr:colOff>
      <xdr:row>8</xdr:row>
      <xdr:rowOff>215900</xdr:rowOff>
    </xdr:from>
    <xdr:to>
      <xdr:col>12</xdr:col>
      <xdr:colOff>0</xdr:colOff>
      <xdr:row>25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3"/>
  <sheetViews>
    <sheetView tabSelected="1" workbookViewId="0">
      <selection activeCell="V8" sqref="V8"/>
    </sheetView>
  </sheetViews>
  <sheetFormatPr defaultColWidth="8.85546875" defaultRowHeight="15" x14ac:dyDescent="0.25"/>
  <cols>
    <col min="1" max="1" width="2.85546875" style="1" customWidth="1"/>
    <col min="2" max="2" width="16.7109375" style="4" customWidth="1"/>
    <col min="3" max="3" width="14.28515625" style="2" customWidth="1"/>
    <col min="4" max="4" width="8.85546875" style="2"/>
    <col min="5" max="5" width="7.85546875" style="2" customWidth="1"/>
    <col min="6" max="6" width="9" style="2" customWidth="1"/>
    <col min="7" max="7" width="7.28515625" style="2" customWidth="1"/>
    <col min="8" max="8" width="6.7109375" style="2" customWidth="1"/>
    <col min="9" max="9" width="8.7109375" style="2" customWidth="1"/>
    <col min="10" max="10" width="9.140625" style="2" customWidth="1"/>
    <col min="11" max="11" width="11" style="2" customWidth="1"/>
    <col min="12" max="12" width="7.28515625" style="2" customWidth="1"/>
    <col min="13" max="14" width="8.85546875" style="2"/>
    <col min="15" max="15" width="8.5703125" style="2" customWidth="1"/>
    <col min="16" max="16" width="9.140625" style="2" customWidth="1"/>
    <col min="17" max="18" width="8.85546875" style="2"/>
    <col min="19" max="19" width="9.7109375" style="2" customWidth="1"/>
    <col min="20" max="256" width="8.85546875" style="2"/>
    <col min="257" max="257" width="30.7109375" style="2" customWidth="1"/>
    <col min="258" max="259" width="8.85546875" style="2"/>
    <col min="260" max="260" width="20.7109375" style="2" customWidth="1"/>
    <col min="261" max="261" width="4.7109375" style="2" customWidth="1"/>
    <col min="262" max="262" width="8.85546875" style="2"/>
    <col min="263" max="263" width="4.7109375" style="2" customWidth="1"/>
    <col min="264" max="265" width="8.85546875" style="2"/>
    <col min="266" max="266" width="10.7109375" style="2" customWidth="1"/>
    <col min="267" max="267" width="8.85546875" style="2"/>
    <col min="268" max="268" width="4.7109375" style="2" customWidth="1"/>
    <col min="269" max="512" width="8.85546875" style="2"/>
    <col min="513" max="513" width="30.7109375" style="2" customWidth="1"/>
    <col min="514" max="515" width="8.85546875" style="2"/>
    <col min="516" max="516" width="20.7109375" style="2" customWidth="1"/>
    <col min="517" max="517" width="4.7109375" style="2" customWidth="1"/>
    <col min="518" max="518" width="8.85546875" style="2"/>
    <col min="519" max="519" width="4.7109375" style="2" customWidth="1"/>
    <col min="520" max="521" width="8.85546875" style="2"/>
    <col min="522" max="522" width="10.7109375" style="2" customWidth="1"/>
    <col min="523" max="523" width="8.85546875" style="2"/>
    <col min="524" max="524" width="4.7109375" style="2" customWidth="1"/>
    <col min="525" max="768" width="8.85546875" style="2"/>
    <col min="769" max="769" width="30.7109375" style="2" customWidth="1"/>
    <col min="770" max="771" width="8.85546875" style="2"/>
    <col min="772" max="772" width="20.7109375" style="2" customWidth="1"/>
    <col min="773" max="773" width="4.7109375" style="2" customWidth="1"/>
    <col min="774" max="774" width="8.85546875" style="2"/>
    <col min="775" max="775" width="4.7109375" style="2" customWidth="1"/>
    <col min="776" max="777" width="8.85546875" style="2"/>
    <col min="778" max="778" width="10.7109375" style="2" customWidth="1"/>
    <col min="779" max="779" width="8.85546875" style="2"/>
    <col min="780" max="780" width="4.7109375" style="2" customWidth="1"/>
    <col min="781" max="1024" width="8.85546875" style="2"/>
    <col min="1025" max="1025" width="30.7109375" style="2" customWidth="1"/>
    <col min="1026" max="1027" width="8.85546875" style="2"/>
    <col min="1028" max="1028" width="20.7109375" style="2" customWidth="1"/>
    <col min="1029" max="1029" width="4.7109375" style="2" customWidth="1"/>
    <col min="1030" max="1030" width="8.85546875" style="2"/>
    <col min="1031" max="1031" width="4.7109375" style="2" customWidth="1"/>
    <col min="1032" max="1033" width="8.85546875" style="2"/>
    <col min="1034" max="1034" width="10.7109375" style="2" customWidth="1"/>
    <col min="1035" max="1035" width="8.85546875" style="2"/>
    <col min="1036" max="1036" width="4.7109375" style="2" customWidth="1"/>
    <col min="1037" max="1280" width="8.85546875" style="2"/>
    <col min="1281" max="1281" width="30.7109375" style="2" customWidth="1"/>
    <col min="1282" max="1283" width="8.85546875" style="2"/>
    <col min="1284" max="1284" width="20.7109375" style="2" customWidth="1"/>
    <col min="1285" max="1285" width="4.7109375" style="2" customWidth="1"/>
    <col min="1286" max="1286" width="8.85546875" style="2"/>
    <col min="1287" max="1287" width="4.7109375" style="2" customWidth="1"/>
    <col min="1288" max="1289" width="8.85546875" style="2"/>
    <col min="1290" max="1290" width="10.7109375" style="2" customWidth="1"/>
    <col min="1291" max="1291" width="8.85546875" style="2"/>
    <col min="1292" max="1292" width="4.7109375" style="2" customWidth="1"/>
    <col min="1293" max="1536" width="8.85546875" style="2"/>
    <col min="1537" max="1537" width="30.7109375" style="2" customWidth="1"/>
    <col min="1538" max="1539" width="8.85546875" style="2"/>
    <col min="1540" max="1540" width="20.7109375" style="2" customWidth="1"/>
    <col min="1541" max="1541" width="4.7109375" style="2" customWidth="1"/>
    <col min="1542" max="1542" width="8.85546875" style="2"/>
    <col min="1543" max="1543" width="4.7109375" style="2" customWidth="1"/>
    <col min="1544" max="1545" width="8.85546875" style="2"/>
    <col min="1546" max="1546" width="10.7109375" style="2" customWidth="1"/>
    <col min="1547" max="1547" width="8.85546875" style="2"/>
    <col min="1548" max="1548" width="4.7109375" style="2" customWidth="1"/>
    <col min="1549" max="1792" width="8.85546875" style="2"/>
    <col min="1793" max="1793" width="30.7109375" style="2" customWidth="1"/>
    <col min="1794" max="1795" width="8.85546875" style="2"/>
    <col min="1796" max="1796" width="20.7109375" style="2" customWidth="1"/>
    <col min="1797" max="1797" width="4.7109375" style="2" customWidth="1"/>
    <col min="1798" max="1798" width="8.85546875" style="2"/>
    <col min="1799" max="1799" width="4.7109375" style="2" customWidth="1"/>
    <col min="1800" max="1801" width="8.85546875" style="2"/>
    <col min="1802" max="1802" width="10.7109375" style="2" customWidth="1"/>
    <col min="1803" max="1803" width="8.85546875" style="2"/>
    <col min="1804" max="1804" width="4.7109375" style="2" customWidth="1"/>
    <col min="1805" max="2048" width="8.85546875" style="2"/>
    <col min="2049" max="2049" width="30.7109375" style="2" customWidth="1"/>
    <col min="2050" max="2051" width="8.85546875" style="2"/>
    <col min="2052" max="2052" width="20.7109375" style="2" customWidth="1"/>
    <col min="2053" max="2053" width="4.7109375" style="2" customWidth="1"/>
    <col min="2054" max="2054" width="8.85546875" style="2"/>
    <col min="2055" max="2055" width="4.7109375" style="2" customWidth="1"/>
    <col min="2056" max="2057" width="8.85546875" style="2"/>
    <col min="2058" max="2058" width="10.7109375" style="2" customWidth="1"/>
    <col min="2059" max="2059" width="8.85546875" style="2"/>
    <col min="2060" max="2060" width="4.7109375" style="2" customWidth="1"/>
    <col min="2061" max="2304" width="8.85546875" style="2"/>
    <col min="2305" max="2305" width="30.7109375" style="2" customWidth="1"/>
    <col min="2306" max="2307" width="8.85546875" style="2"/>
    <col min="2308" max="2308" width="20.7109375" style="2" customWidth="1"/>
    <col min="2309" max="2309" width="4.7109375" style="2" customWidth="1"/>
    <col min="2310" max="2310" width="8.85546875" style="2"/>
    <col min="2311" max="2311" width="4.7109375" style="2" customWidth="1"/>
    <col min="2312" max="2313" width="8.85546875" style="2"/>
    <col min="2314" max="2314" width="10.7109375" style="2" customWidth="1"/>
    <col min="2315" max="2315" width="8.85546875" style="2"/>
    <col min="2316" max="2316" width="4.7109375" style="2" customWidth="1"/>
    <col min="2317" max="2560" width="8.85546875" style="2"/>
    <col min="2561" max="2561" width="30.7109375" style="2" customWidth="1"/>
    <col min="2562" max="2563" width="8.85546875" style="2"/>
    <col min="2564" max="2564" width="20.7109375" style="2" customWidth="1"/>
    <col min="2565" max="2565" width="4.7109375" style="2" customWidth="1"/>
    <col min="2566" max="2566" width="8.85546875" style="2"/>
    <col min="2567" max="2567" width="4.7109375" style="2" customWidth="1"/>
    <col min="2568" max="2569" width="8.85546875" style="2"/>
    <col min="2570" max="2570" width="10.7109375" style="2" customWidth="1"/>
    <col min="2571" max="2571" width="8.85546875" style="2"/>
    <col min="2572" max="2572" width="4.7109375" style="2" customWidth="1"/>
    <col min="2573" max="2816" width="8.85546875" style="2"/>
    <col min="2817" max="2817" width="30.7109375" style="2" customWidth="1"/>
    <col min="2818" max="2819" width="8.85546875" style="2"/>
    <col min="2820" max="2820" width="20.7109375" style="2" customWidth="1"/>
    <col min="2821" max="2821" width="4.7109375" style="2" customWidth="1"/>
    <col min="2822" max="2822" width="8.85546875" style="2"/>
    <col min="2823" max="2823" width="4.7109375" style="2" customWidth="1"/>
    <col min="2824" max="2825" width="8.85546875" style="2"/>
    <col min="2826" max="2826" width="10.7109375" style="2" customWidth="1"/>
    <col min="2827" max="2827" width="8.85546875" style="2"/>
    <col min="2828" max="2828" width="4.7109375" style="2" customWidth="1"/>
    <col min="2829" max="3072" width="8.85546875" style="2"/>
    <col min="3073" max="3073" width="30.7109375" style="2" customWidth="1"/>
    <col min="3074" max="3075" width="8.85546875" style="2"/>
    <col min="3076" max="3076" width="20.7109375" style="2" customWidth="1"/>
    <col min="3077" max="3077" width="4.7109375" style="2" customWidth="1"/>
    <col min="3078" max="3078" width="8.85546875" style="2"/>
    <col min="3079" max="3079" width="4.7109375" style="2" customWidth="1"/>
    <col min="3080" max="3081" width="8.85546875" style="2"/>
    <col min="3082" max="3082" width="10.7109375" style="2" customWidth="1"/>
    <col min="3083" max="3083" width="8.85546875" style="2"/>
    <col min="3084" max="3084" width="4.7109375" style="2" customWidth="1"/>
    <col min="3085" max="3328" width="8.85546875" style="2"/>
    <col min="3329" max="3329" width="30.7109375" style="2" customWidth="1"/>
    <col min="3330" max="3331" width="8.85546875" style="2"/>
    <col min="3332" max="3332" width="20.7109375" style="2" customWidth="1"/>
    <col min="3333" max="3333" width="4.7109375" style="2" customWidth="1"/>
    <col min="3334" max="3334" width="8.85546875" style="2"/>
    <col min="3335" max="3335" width="4.7109375" style="2" customWidth="1"/>
    <col min="3336" max="3337" width="8.85546875" style="2"/>
    <col min="3338" max="3338" width="10.7109375" style="2" customWidth="1"/>
    <col min="3339" max="3339" width="8.85546875" style="2"/>
    <col min="3340" max="3340" width="4.7109375" style="2" customWidth="1"/>
    <col min="3341" max="3584" width="8.85546875" style="2"/>
    <col min="3585" max="3585" width="30.7109375" style="2" customWidth="1"/>
    <col min="3586" max="3587" width="8.85546875" style="2"/>
    <col min="3588" max="3588" width="20.7109375" style="2" customWidth="1"/>
    <col min="3589" max="3589" width="4.7109375" style="2" customWidth="1"/>
    <col min="3590" max="3590" width="8.85546875" style="2"/>
    <col min="3591" max="3591" width="4.7109375" style="2" customWidth="1"/>
    <col min="3592" max="3593" width="8.85546875" style="2"/>
    <col min="3594" max="3594" width="10.7109375" style="2" customWidth="1"/>
    <col min="3595" max="3595" width="8.85546875" style="2"/>
    <col min="3596" max="3596" width="4.7109375" style="2" customWidth="1"/>
    <col min="3597" max="3840" width="8.85546875" style="2"/>
    <col min="3841" max="3841" width="30.7109375" style="2" customWidth="1"/>
    <col min="3842" max="3843" width="8.85546875" style="2"/>
    <col min="3844" max="3844" width="20.7109375" style="2" customWidth="1"/>
    <col min="3845" max="3845" width="4.7109375" style="2" customWidth="1"/>
    <col min="3846" max="3846" width="8.85546875" style="2"/>
    <col min="3847" max="3847" width="4.7109375" style="2" customWidth="1"/>
    <col min="3848" max="3849" width="8.85546875" style="2"/>
    <col min="3850" max="3850" width="10.7109375" style="2" customWidth="1"/>
    <col min="3851" max="3851" width="8.85546875" style="2"/>
    <col min="3852" max="3852" width="4.7109375" style="2" customWidth="1"/>
    <col min="3853" max="4096" width="8.85546875" style="2"/>
    <col min="4097" max="4097" width="30.7109375" style="2" customWidth="1"/>
    <col min="4098" max="4099" width="8.85546875" style="2"/>
    <col min="4100" max="4100" width="20.7109375" style="2" customWidth="1"/>
    <col min="4101" max="4101" width="4.7109375" style="2" customWidth="1"/>
    <col min="4102" max="4102" width="8.85546875" style="2"/>
    <col min="4103" max="4103" width="4.7109375" style="2" customWidth="1"/>
    <col min="4104" max="4105" width="8.85546875" style="2"/>
    <col min="4106" max="4106" width="10.7109375" style="2" customWidth="1"/>
    <col min="4107" max="4107" width="8.85546875" style="2"/>
    <col min="4108" max="4108" width="4.7109375" style="2" customWidth="1"/>
    <col min="4109" max="4352" width="8.85546875" style="2"/>
    <col min="4353" max="4353" width="30.7109375" style="2" customWidth="1"/>
    <col min="4354" max="4355" width="8.85546875" style="2"/>
    <col min="4356" max="4356" width="20.7109375" style="2" customWidth="1"/>
    <col min="4357" max="4357" width="4.7109375" style="2" customWidth="1"/>
    <col min="4358" max="4358" width="8.85546875" style="2"/>
    <col min="4359" max="4359" width="4.7109375" style="2" customWidth="1"/>
    <col min="4360" max="4361" width="8.85546875" style="2"/>
    <col min="4362" max="4362" width="10.7109375" style="2" customWidth="1"/>
    <col min="4363" max="4363" width="8.85546875" style="2"/>
    <col min="4364" max="4364" width="4.7109375" style="2" customWidth="1"/>
    <col min="4365" max="4608" width="8.85546875" style="2"/>
    <col min="4609" max="4609" width="30.7109375" style="2" customWidth="1"/>
    <col min="4610" max="4611" width="8.85546875" style="2"/>
    <col min="4612" max="4612" width="20.7109375" style="2" customWidth="1"/>
    <col min="4613" max="4613" width="4.7109375" style="2" customWidth="1"/>
    <col min="4614" max="4614" width="8.85546875" style="2"/>
    <col min="4615" max="4615" width="4.7109375" style="2" customWidth="1"/>
    <col min="4616" max="4617" width="8.85546875" style="2"/>
    <col min="4618" max="4618" width="10.7109375" style="2" customWidth="1"/>
    <col min="4619" max="4619" width="8.85546875" style="2"/>
    <col min="4620" max="4620" width="4.7109375" style="2" customWidth="1"/>
    <col min="4621" max="4864" width="8.85546875" style="2"/>
    <col min="4865" max="4865" width="30.7109375" style="2" customWidth="1"/>
    <col min="4866" max="4867" width="8.85546875" style="2"/>
    <col min="4868" max="4868" width="20.7109375" style="2" customWidth="1"/>
    <col min="4869" max="4869" width="4.7109375" style="2" customWidth="1"/>
    <col min="4870" max="4870" width="8.85546875" style="2"/>
    <col min="4871" max="4871" width="4.7109375" style="2" customWidth="1"/>
    <col min="4872" max="4873" width="8.85546875" style="2"/>
    <col min="4874" max="4874" width="10.7109375" style="2" customWidth="1"/>
    <col min="4875" max="4875" width="8.85546875" style="2"/>
    <col min="4876" max="4876" width="4.7109375" style="2" customWidth="1"/>
    <col min="4877" max="5120" width="8.85546875" style="2"/>
    <col min="5121" max="5121" width="30.7109375" style="2" customWidth="1"/>
    <col min="5122" max="5123" width="8.85546875" style="2"/>
    <col min="5124" max="5124" width="20.7109375" style="2" customWidth="1"/>
    <col min="5125" max="5125" width="4.7109375" style="2" customWidth="1"/>
    <col min="5126" max="5126" width="8.85546875" style="2"/>
    <col min="5127" max="5127" width="4.7109375" style="2" customWidth="1"/>
    <col min="5128" max="5129" width="8.85546875" style="2"/>
    <col min="5130" max="5130" width="10.7109375" style="2" customWidth="1"/>
    <col min="5131" max="5131" width="8.85546875" style="2"/>
    <col min="5132" max="5132" width="4.7109375" style="2" customWidth="1"/>
    <col min="5133" max="5376" width="8.85546875" style="2"/>
    <col min="5377" max="5377" width="30.7109375" style="2" customWidth="1"/>
    <col min="5378" max="5379" width="8.85546875" style="2"/>
    <col min="5380" max="5380" width="20.7109375" style="2" customWidth="1"/>
    <col min="5381" max="5381" width="4.7109375" style="2" customWidth="1"/>
    <col min="5382" max="5382" width="8.85546875" style="2"/>
    <col min="5383" max="5383" width="4.7109375" style="2" customWidth="1"/>
    <col min="5384" max="5385" width="8.85546875" style="2"/>
    <col min="5386" max="5386" width="10.7109375" style="2" customWidth="1"/>
    <col min="5387" max="5387" width="8.85546875" style="2"/>
    <col min="5388" max="5388" width="4.7109375" style="2" customWidth="1"/>
    <col min="5389" max="5632" width="8.85546875" style="2"/>
    <col min="5633" max="5633" width="30.7109375" style="2" customWidth="1"/>
    <col min="5634" max="5635" width="8.85546875" style="2"/>
    <col min="5636" max="5636" width="20.7109375" style="2" customWidth="1"/>
    <col min="5637" max="5637" width="4.7109375" style="2" customWidth="1"/>
    <col min="5638" max="5638" width="8.85546875" style="2"/>
    <col min="5639" max="5639" width="4.7109375" style="2" customWidth="1"/>
    <col min="5640" max="5641" width="8.85546875" style="2"/>
    <col min="5642" max="5642" width="10.7109375" style="2" customWidth="1"/>
    <col min="5643" max="5643" width="8.85546875" style="2"/>
    <col min="5644" max="5644" width="4.7109375" style="2" customWidth="1"/>
    <col min="5645" max="5888" width="8.85546875" style="2"/>
    <col min="5889" max="5889" width="30.7109375" style="2" customWidth="1"/>
    <col min="5890" max="5891" width="8.85546875" style="2"/>
    <col min="5892" max="5892" width="20.7109375" style="2" customWidth="1"/>
    <col min="5893" max="5893" width="4.7109375" style="2" customWidth="1"/>
    <col min="5894" max="5894" width="8.85546875" style="2"/>
    <col min="5895" max="5895" width="4.7109375" style="2" customWidth="1"/>
    <col min="5896" max="5897" width="8.85546875" style="2"/>
    <col min="5898" max="5898" width="10.7109375" style="2" customWidth="1"/>
    <col min="5899" max="5899" width="8.85546875" style="2"/>
    <col min="5900" max="5900" width="4.7109375" style="2" customWidth="1"/>
    <col min="5901" max="6144" width="8.85546875" style="2"/>
    <col min="6145" max="6145" width="30.7109375" style="2" customWidth="1"/>
    <col min="6146" max="6147" width="8.85546875" style="2"/>
    <col min="6148" max="6148" width="20.7109375" style="2" customWidth="1"/>
    <col min="6149" max="6149" width="4.7109375" style="2" customWidth="1"/>
    <col min="6150" max="6150" width="8.85546875" style="2"/>
    <col min="6151" max="6151" width="4.7109375" style="2" customWidth="1"/>
    <col min="6152" max="6153" width="8.85546875" style="2"/>
    <col min="6154" max="6154" width="10.7109375" style="2" customWidth="1"/>
    <col min="6155" max="6155" width="8.85546875" style="2"/>
    <col min="6156" max="6156" width="4.7109375" style="2" customWidth="1"/>
    <col min="6157" max="6400" width="8.85546875" style="2"/>
    <col min="6401" max="6401" width="30.7109375" style="2" customWidth="1"/>
    <col min="6402" max="6403" width="8.85546875" style="2"/>
    <col min="6404" max="6404" width="20.7109375" style="2" customWidth="1"/>
    <col min="6405" max="6405" width="4.7109375" style="2" customWidth="1"/>
    <col min="6406" max="6406" width="8.85546875" style="2"/>
    <col min="6407" max="6407" width="4.7109375" style="2" customWidth="1"/>
    <col min="6408" max="6409" width="8.85546875" style="2"/>
    <col min="6410" max="6410" width="10.7109375" style="2" customWidth="1"/>
    <col min="6411" max="6411" width="8.85546875" style="2"/>
    <col min="6412" max="6412" width="4.7109375" style="2" customWidth="1"/>
    <col min="6413" max="6656" width="8.85546875" style="2"/>
    <col min="6657" max="6657" width="30.7109375" style="2" customWidth="1"/>
    <col min="6658" max="6659" width="8.85546875" style="2"/>
    <col min="6660" max="6660" width="20.7109375" style="2" customWidth="1"/>
    <col min="6661" max="6661" width="4.7109375" style="2" customWidth="1"/>
    <col min="6662" max="6662" width="8.85546875" style="2"/>
    <col min="6663" max="6663" width="4.7109375" style="2" customWidth="1"/>
    <col min="6664" max="6665" width="8.85546875" style="2"/>
    <col min="6666" max="6666" width="10.7109375" style="2" customWidth="1"/>
    <col min="6667" max="6667" width="8.85546875" style="2"/>
    <col min="6668" max="6668" width="4.7109375" style="2" customWidth="1"/>
    <col min="6669" max="6912" width="8.85546875" style="2"/>
    <col min="6913" max="6913" width="30.7109375" style="2" customWidth="1"/>
    <col min="6914" max="6915" width="8.85546875" style="2"/>
    <col min="6916" max="6916" width="20.7109375" style="2" customWidth="1"/>
    <col min="6917" max="6917" width="4.7109375" style="2" customWidth="1"/>
    <col min="6918" max="6918" width="8.85546875" style="2"/>
    <col min="6919" max="6919" width="4.7109375" style="2" customWidth="1"/>
    <col min="6920" max="6921" width="8.85546875" style="2"/>
    <col min="6922" max="6922" width="10.7109375" style="2" customWidth="1"/>
    <col min="6923" max="6923" width="8.85546875" style="2"/>
    <col min="6924" max="6924" width="4.7109375" style="2" customWidth="1"/>
    <col min="6925" max="7168" width="8.85546875" style="2"/>
    <col min="7169" max="7169" width="30.7109375" style="2" customWidth="1"/>
    <col min="7170" max="7171" width="8.85546875" style="2"/>
    <col min="7172" max="7172" width="20.7109375" style="2" customWidth="1"/>
    <col min="7173" max="7173" width="4.7109375" style="2" customWidth="1"/>
    <col min="7174" max="7174" width="8.85546875" style="2"/>
    <col min="7175" max="7175" width="4.7109375" style="2" customWidth="1"/>
    <col min="7176" max="7177" width="8.85546875" style="2"/>
    <col min="7178" max="7178" width="10.7109375" style="2" customWidth="1"/>
    <col min="7179" max="7179" width="8.85546875" style="2"/>
    <col min="7180" max="7180" width="4.7109375" style="2" customWidth="1"/>
    <col min="7181" max="7424" width="8.85546875" style="2"/>
    <col min="7425" max="7425" width="30.7109375" style="2" customWidth="1"/>
    <col min="7426" max="7427" width="8.85546875" style="2"/>
    <col min="7428" max="7428" width="20.7109375" style="2" customWidth="1"/>
    <col min="7429" max="7429" width="4.7109375" style="2" customWidth="1"/>
    <col min="7430" max="7430" width="8.85546875" style="2"/>
    <col min="7431" max="7431" width="4.7109375" style="2" customWidth="1"/>
    <col min="7432" max="7433" width="8.85546875" style="2"/>
    <col min="7434" max="7434" width="10.7109375" style="2" customWidth="1"/>
    <col min="7435" max="7435" width="8.85546875" style="2"/>
    <col min="7436" max="7436" width="4.7109375" style="2" customWidth="1"/>
    <col min="7437" max="7680" width="8.85546875" style="2"/>
    <col min="7681" max="7681" width="30.7109375" style="2" customWidth="1"/>
    <col min="7682" max="7683" width="8.85546875" style="2"/>
    <col min="7684" max="7684" width="20.7109375" style="2" customWidth="1"/>
    <col min="7685" max="7685" width="4.7109375" style="2" customWidth="1"/>
    <col min="7686" max="7686" width="8.85546875" style="2"/>
    <col min="7687" max="7687" width="4.7109375" style="2" customWidth="1"/>
    <col min="7688" max="7689" width="8.85546875" style="2"/>
    <col min="7690" max="7690" width="10.7109375" style="2" customWidth="1"/>
    <col min="7691" max="7691" width="8.85546875" style="2"/>
    <col min="7692" max="7692" width="4.7109375" style="2" customWidth="1"/>
    <col min="7693" max="7936" width="8.85546875" style="2"/>
    <col min="7937" max="7937" width="30.7109375" style="2" customWidth="1"/>
    <col min="7938" max="7939" width="8.85546875" style="2"/>
    <col min="7940" max="7940" width="20.7109375" style="2" customWidth="1"/>
    <col min="7941" max="7941" width="4.7109375" style="2" customWidth="1"/>
    <col min="7942" max="7942" width="8.85546875" style="2"/>
    <col min="7943" max="7943" width="4.7109375" style="2" customWidth="1"/>
    <col min="7944" max="7945" width="8.85546875" style="2"/>
    <col min="7946" max="7946" width="10.7109375" style="2" customWidth="1"/>
    <col min="7947" max="7947" width="8.85546875" style="2"/>
    <col min="7948" max="7948" width="4.7109375" style="2" customWidth="1"/>
    <col min="7949" max="8192" width="8.85546875" style="2"/>
    <col min="8193" max="8193" width="30.7109375" style="2" customWidth="1"/>
    <col min="8194" max="8195" width="8.85546875" style="2"/>
    <col min="8196" max="8196" width="20.7109375" style="2" customWidth="1"/>
    <col min="8197" max="8197" width="4.7109375" style="2" customWidth="1"/>
    <col min="8198" max="8198" width="8.85546875" style="2"/>
    <col min="8199" max="8199" width="4.7109375" style="2" customWidth="1"/>
    <col min="8200" max="8201" width="8.85546875" style="2"/>
    <col min="8202" max="8202" width="10.7109375" style="2" customWidth="1"/>
    <col min="8203" max="8203" width="8.85546875" style="2"/>
    <col min="8204" max="8204" width="4.7109375" style="2" customWidth="1"/>
    <col min="8205" max="8448" width="8.85546875" style="2"/>
    <col min="8449" max="8449" width="30.7109375" style="2" customWidth="1"/>
    <col min="8450" max="8451" width="8.85546875" style="2"/>
    <col min="8452" max="8452" width="20.7109375" style="2" customWidth="1"/>
    <col min="8453" max="8453" width="4.7109375" style="2" customWidth="1"/>
    <col min="8454" max="8454" width="8.85546875" style="2"/>
    <col min="8455" max="8455" width="4.7109375" style="2" customWidth="1"/>
    <col min="8456" max="8457" width="8.85546875" style="2"/>
    <col min="8458" max="8458" width="10.7109375" style="2" customWidth="1"/>
    <col min="8459" max="8459" width="8.85546875" style="2"/>
    <col min="8460" max="8460" width="4.7109375" style="2" customWidth="1"/>
    <col min="8461" max="8704" width="8.85546875" style="2"/>
    <col min="8705" max="8705" width="30.7109375" style="2" customWidth="1"/>
    <col min="8706" max="8707" width="8.85546875" style="2"/>
    <col min="8708" max="8708" width="20.7109375" style="2" customWidth="1"/>
    <col min="8709" max="8709" width="4.7109375" style="2" customWidth="1"/>
    <col min="8710" max="8710" width="8.85546875" style="2"/>
    <col min="8711" max="8711" width="4.7109375" style="2" customWidth="1"/>
    <col min="8712" max="8713" width="8.85546875" style="2"/>
    <col min="8714" max="8714" width="10.7109375" style="2" customWidth="1"/>
    <col min="8715" max="8715" width="8.85546875" style="2"/>
    <col min="8716" max="8716" width="4.7109375" style="2" customWidth="1"/>
    <col min="8717" max="8960" width="8.85546875" style="2"/>
    <col min="8961" max="8961" width="30.7109375" style="2" customWidth="1"/>
    <col min="8962" max="8963" width="8.85546875" style="2"/>
    <col min="8964" max="8964" width="20.7109375" style="2" customWidth="1"/>
    <col min="8965" max="8965" width="4.7109375" style="2" customWidth="1"/>
    <col min="8966" max="8966" width="8.85546875" style="2"/>
    <col min="8967" max="8967" width="4.7109375" style="2" customWidth="1"/>
    <col min="8968" max="8969" width="8.85546875" style="2"/>
    <col min="8970" max="8970" width="10.7109375" style="2" customWidth="1"/>
    <col min="8971" max="8971" width="8.85546875" style="2"/>
    <col min="8972" max="8972" width="4.7109375" style="2" customWidth="1"/>
    <col min="8973" max="9216" width="8.85546875" style="2"/>
    <col min="9217" max="9217" width="30.7109375" style="2" customWidth="1"/>
    <col min="9218" max="9219" width="8.85546875" style="2"/>
    <col min="9220" max="9220" width="20.7109375" style="2" customWidth="1"/>
    <col min="9221" max="9221" width="4.7109375" style="2" customWidth="1"/>
    <col min="9222" max="9222" width="8.85546875" style="2"/>
    <col min="9223" max="9223" width="4.7109375" style="2" customWidth="1"/>
    <col min="9224" max="9225" width="8.85546875" style="2"/>
    <col min="9226" max="9226" width="10.7109375" style="2" customWidth="1"/>
    <col min="9227" max="9227" width="8.85546875" style="2"/>
    <col min="9228" max="9228" width="4.7109375" style="2" customWidth="1"/>
    <col min="9229" max="9472" width="8.85546875" style="2"/>
    <col min="9473" max="9473" width="30.7109375" style="2" customWidth="1"/>
    <col min="9474" max="9475" width="8.85546875" style="2"/>
    <col min="9476" max="9476" width="20.7109375" style="2" customWidth="1"/>
    <col min="9477" max="9477" width="4.7109375" style="2" customWidth="1"/>
    <col min="9478" max="9478" width="8.85546875" style="2"/>
    <col min="9479" max="9479" width="4.7109375" style="2" customWidth="1"/>
    <col min="9480" max="9481" width="8.85546875" style="2"/>
    <col min="9482" max="9482" width="10.7109375" style="2" customWidth="1"/>
    <col min="9483" max="9483" width="8.85546875" style="2"/>
    <col min="9484" max="9484" width="4.7109375" style="2" customWidth="1"/>
    <col min="9485" max="9728" width="8.85546875" style="2"/>
    <col min="9729" max="9729" width="30.7109375" style="2" customWidth="1"/>
    <col min="9730" max="9731" width="8.85546875" style="2"/>
    <col min="9732" max="9732" width="20.7109375" style="2" customWidth="1"/>
    <col min="9733" max="9733" width="4.7109375" style="2" customWidth="1"/>
    <col min="9734" max="9734" width="8.85546875" style="2"/>
    <col min="9735" max="9735" width="4.7109375" style="2" customWidth="1"/>
    <col min="9736" max="9737" width="8.85546875" style="2"/>
    <col min="9738" max="9738" width="10.7109375" style="2" customWidth="1"/>
    <col min="9739" max="9739" width="8.85546875" style="2"/>
    <col min="9740" max="9740" width="4.7109375" style="2" customWidth="1"/>
    <col min="9741" max="9984" width="8.85546875" style="2"/>
    <col min="9985" max="9985" width="30.7109375" style="2" customWidth="1"/>
    <col min="9986" max="9987" width="8.85546875" style="2"/>
    <col min="9988" max="9988" width="20.7109375" style="2" customWidth="1"/>
    <col min="9989" max="9989" width="4.7109375" style="2" customWidth="1"/>
    <col min="9990" max="9990" width="8.85546875" style="2"/>
    <col min="9991" max="9991" width="4.7109375" style="2" customWidth="1"/>
    <col min="9992" max="9993" width="8.85546875" style="2"/>
    <col min="9994" max="9994" width="10.7109375" style="2" customWidth="1"/>
    <col min="9995" max="9995" width="8.85546875" style="2"/>
    <col min="9996" max="9996" width="4.7109375" style="2" customWidth="1"/>
    <col min="9997" max="10240" width="8.85546875" style="2"/>
    <col min="10241" max="10241" width="30.7109375" style="2" customWidth="1"/>
    <col min="10242" max="10243" width="8.85546875" style="2"/>
    <col min="10244" max="10244" width="20.7109375" style="2" customWidth="1"/>
    <col min="10245" max="10245" width="4.7109375" style="2" customWidth="1"/>
    <col min="10246" max="10246" width="8.85546875" style="2"/>
    <col min="10247" max="10247" width="4.7109375" style="2" customWidth="1"/>
    <col min="10248" max="10249" width="8.85546875" style="2"/>
    <col min="10250" max="10250" width="10.7109375" style="2" customWidth="1"/>
    <col min="10251" max="10251" width="8.85546875" style="2"/>
    <col min="10252" max="10252" width="4.7109375" style="2" customWidth="1"/>
    <col min="10253" max="10496" width="8.85546875" style="2"/>
    <col min="10497" max="10497" width="30.7109375" style="2" customWidth="1"/>
    <col min="10498" max="10499" width="8.85546875" style="2"/>
    <col min="10500" max="10500" width="20.7109375" style="2" customWidth="1"/>
    <col min="10501" max="10501" width="4.7109375" style="2" customWidth="1"/>
    <col min="10502" max="10502" width="8.85546875" style="2"/>
    <col min="10503" max="10503" width="4.7109375" style="2" customWidth="1"/>
    <col min="10504" max="10505" width="8.85546875" style="2"/>
    <col min="10506" max="10506" width="10.7109375" style="2" customWidth="1"/>
    <col min="10507" max="10507" width="8.85546875" style="2"/>
    <col min="10508" max="10508" width="4.7109375" style="2" customWidth="1"/>
    <col min="10509" max="10752" width="8.85546875" style="2"/>
    <col min="10753" max="10753" width="30.7109375" style="2" customWidth="1"/>
    <col min="10754" max="10755" width="8.85546875" style="2"/>
    <col min="10756" max="10756" width="20.7109375" style="2" customWidth="1"/>
    <col min="10757" max="10757" width="4.7109375" style="2" customWidth="1"/>
    <col min="10758" max="10758" width="8.85546875" style="2"/>
    <col min="10759" max="10759" width="4.7109375" style="2" customWidth="1"/>
    <col min="10760" max="10761" width="8.85546875" style="2"/>
    <col min="10762" max="10762" width="10.7109375" style="2" customWidth="1"/>
    <col min="10763" max="10763" width="8.85546875" style="2"/>
    <col min="10764" max="10764" width="4.7109375" style="2" customWidth="1"/>
    <col min="10765" max="11008" width="8.85546875" style="2"/>
    <col min="11009" max="11009" width="30.7109375" style="2" customWidth="1"/>
    <col min="11010" max="11011" width="8.85546875" style="2"/>
    <col min="11012" max="11012" width="20.7109375" style="2" customWidth="1"/>
    <col min="11013" max="11013" width="4.7109375" style="2" customWidth="1"/>
    <col min="11014" max="11014" width="8.85546875" style="2"/>
    <col min="11015" max="11015" width="4.7109375" style="2" customWidth="1"/>
    <col min="11016" max="11017" width="8.85546875" style="2"/>
    <col min="11018" max="11018" width="10.7109375" style="2" customWidth="1"/>
    <col min="11019" max="11019" width="8.85546875" style="2"/>
    <col min="11020" max="11020" width="4.7109375" style="2" customWidth="1"/>
    <col min="11021" max="11264" width="8.85546875" style="2"/>
    <col min="11265" max="11265" width="30.7109375" style="2" customWidth="1"/>
    <col min="11266" max="11267" width="8.85546875" style="2"/>
    <col min="11268" max="11268" width="20.7109375" style="2" customWidth="1"/>
    <col min="11269" max="11269" width="4.7109375" style="2" customWidth="1"/>
    <col min="11270" max="11270" width="8.85546875" style="2"/>
    <col min="11271" max="11271" width="4.7109375" style="2" customWidth="1"/>
    <col min="11272" max="11273" width="8.85546875" style="2"/>
    <col min="11274" max="11274" width="10.7109375" style="2" customWidth="1"/>
    <col min="11275" max="11275" width="8.85546875" style="2"/>
    <col min="11276" max="11276" width="4.7109375" style="2" customWidth="1"/>
    <col min="11277" max="11520" width="8.85546875" style="2"/>
    <col min="11521" max="11521" width="30.7109375" style="2" customWidth="1"/>
    <col min="11522" max="11523" width="8.85546875" style="2"/>
    <col min="11524" max="11524" width="20.7109375" style="2" customWidth="1"/>
    <col min="11525" max="11525" width="4.7109375" style="2" customWidth="1"/>
    <col min="11526" max="11526" width="8.85546875" style="2"/>
    <col min="11527" max="11527" width="4.7109375" style="2" customWidth="1"/>
    <col min="11528" max="11529" width="8.85546875" style="2"/>
    <col min="11530" max="11530" width="10.7109375" style="2" customWidth="1"/>
    <col min="11531" max="11531" width="8.85546875" style="2"/>
    <col min="11532" max="11532" width="4.7109375" style="2" customWidth="1"/>
    <col min="11533" max="11776" width="8.85546875" style="2"/>
    <col min="11777" max="11777" width="30.7109375" style="2" customWidth="1"/>
    <col min="11778" max="11779" width="8.85546875" style="2"/>
    <col min="11780" max="11780" width="20.7109375" style="2" customWidth="1"/>
    <col min="11781" max="11781" width="4.7109375" style="2" customWidth="1"/>
    <col min="11782" max="11782" width="8.85546875" style="2"/>
    <col min="11783" max="11783" width="4.7109375" style="2" customWidth="1"/>
    <col min="11784" max="11785" width="8.85546875" style="2"/>
    <col min="11786" max="11786" width="10.7109375" style="2" customWidth="1"/>
    <col min="11787" max="11787" width="8.85546875" style="2"/>
    <col min="11788" max="11788" width="4.7109375" style="2" customWidth="1"/>
    <col min="11789" max="12032" width="8.85546875" style="2"/>
    <col min="12033" max="12033" width="30.7109375" style="2" customWidth="1"/>
    <col min="12034" max="12035" width="8.85546875" style="2"/>
    <col min="12036" max="12036" width="20.7109375" style="2" customWidth="1"/>
    <col min="12037" max="12037" width="4.7109375" style="2" customWidth="1"/>
    <col min="12038" max="12038" width="8.85546875" style="2"/>
    <col min="12039" max="12039" width="4.7109375" style="2" customWidth="1"/>
    <col min="12040" max="12041" width="8.85546875" style="2"/>
    <col min="12042" max="12042" width="10.7109375" style="2" customWidth="1"/>
    <col min="12043" max="12043" width="8.85546875" style="2"/>
    <col min="12044" max="12044" width="4.7109375" style="2" customWidth="1"/>
    <col min="12045" max="12288" width="8.85546875" style="2"/>
    <col min="12289" max="12289" width="30.7109375" style="2" customWidth="1"/>
    <col min="12290" max="12291" width="8.85546875" style="2"/>
    <col min="12292" max="12292" width="20.7109375" style="2" customWidth="1"/>
    <col min="12293" max="12293" width="4.7109375" style="2" customWidth="1"/>
    <col min="12294" max="12294" width="8.85546875" style="2"/>
    <col min="12295" max="12295" width="4.7109375" style="2" customWidth="1"/>
    <col min="12296" max="12297" width="8.85546875" style="2"/>
    <col min="12298" max="12298" width="10.7109375" style="2" customWidth="1"/>
    <col min="12299" max="12299" width="8.85546875" style="2"/>
    <col min="12300" max="12300" width="4.7109375" style="2" customWidth="1"/>
    <col min="12301" max="12544" width="8.85546875" style="2"/>
    <col min="12545" max="12545" width="30.7109375" style="2" customWidth="1"/>
    <col min="12546" max="12547" width="8.85546875" style="2"/>
    <col min="12548" max="12548" width="20.7109375" style="2" customWidth="1"/>
    <col min="12549" max="12549" width="4.7109375" style="2" customWidth="1"/>
    <col min="12550" max="12550" width="8.85546875" style="2"/>
    <col min="12551" max="12551" width="4.7109375" style="2" customWidth="1"/>
    <col min="12552" max="12553" width="8.85546875" style="2"/>
    <col min="12554" max="12554" width="10.7109375" style="2" customWidth="1"/>
    <col min="12555" max="12555" width="8.85546875" style="2"/>
    <col min="12556" max="12556" width="4.7109375" style="2" customWidth="1"/>
    <col min="12557" max="12800" width="8.85546875" style="2"/>
    <col min="12801" max="12801" width="30.7109375" style="2" customWidth="1"/>
    <col min="12802" max="12803" width="8.85546875" style="2"/>
    <col min="12804" max="12804" width="20.7109375" style="2" customWidth="1"/>
    <col min="12805" max="12805" width="4.7109375" style="2" customWidth="1"/>
    <col min="12806" max="12806" width="8.85546875" style="2"/>
    <col min="12807" max="12807" width="4.7109375" style="2" customWidth="1"/>
    <col min="12808" max="12809" width="8.85546875" style="2"/>
    <col min="12810" max="12810" width="10.7109375" style="2" customWidth="1"/>
    <col min="12811" max="12811" width="8.85546875" style="2"/>
    <col min="12812" max="12812" width="4.7109375" style="2" customWidth="1"/>
    <col min="12813" max="13056" width="8.85546875" style="2"/>
    <col min="13057" max="13057" width="30.7109375" style="2" customWidth="1"/>
    <col min="13058" max="13059" width="8.85546875" style="2"/>
    <col min="13060" max="13060" width="20.7109375" style="2" customWidth="1"/>
    <col min="13061" max="13061" width="4.7109375" style="2" customWidth="1"/>
    <col min="13062" max="13062" width="8.85546875" style="2"/>
    <col min="13063" max="13063" width="4.7109375" style="2" customWidth="1"/>
    <col min="13064" max="13065" width="8.85546875" style="2"/>
    <col min="13066" max="13066" width="10.7109375" style="2" customWidth="1"/>
    <col min="13067" max="13067" width="8.85546875" style="2"/>
    <col min="13068" max="13068" width="4.7109375" style="2" customWidth="1"/>
    <col min="13069" max="13312" width="8.85546875" style="2"/>
    <col min="13313" max="13313" width="30.7109375" style="2" customWidth="1"/>
    <col min="13314" max="13315" width="8.85546875" style="2"/>
    <col min="13316" max="13316" width="20.7109375" style="2" customWidth="1"/>
    <col min="13317" max="13317" width="4.7109375" style="2" customWidth="1"/>
    <col min="13318" max="13318" width="8.85546875" style="2"/>
    <col min="13319" max="13319" width="4.7109375" style="2" customWidth="1"/>
    <col min="13320" max="13321" width="8.85546875" style="2"/>
    <col min="13322" max="13322" width="10.7109375" style="2" customWidth="1"/>
    <col min="13323" max="13323" width="8.85546875" style="2"/>
    <col min="13324" max="13324" width="4.7109375" style="2" customWidth="1"/>
    <col min="13325" max="13568" width="8.85546875" style="2"/>
    <col min="13569" max="13569" width="30.7109375" style="2" customWidth="1"/>
    <col min="13570" max="13571" width="8.85546875" style="2"/>
    <col min="13572" max="13572" width="20.7109375" style="2" customWidth="1"/>
    <col min="13573" max="13573" width="4.7109375" style="2" customWidth="1"/>
    <col min="13574" max="13574" width="8.85546875" style="2"/>
    <col min="13575" max="13575" width="4.7109375" style="2" customWidth="1"/>
    <col min="13576" max="13577" width="8.85546875" style="2"/>
    <col min="13578" max="13578" width="10.7109375" style="2" customWidth="1"/>
    <col min="13579" max="13579" width="8.85546875" style="2"/>
    <col min="13580" max="13580" width="4.7109375" style="2" customWidth="1"/>
    <col min="13581" max="13824" width="8.85546875" style="2"/>
    <col min="13825" max="13825" width="30.7109375" style="2" customWidth="1"/>
    <col min="13826" max="13827" width="8.85546875" style="2"/>
    <col min="13828" max="13828" width="20.7109375" style="2" customWidth="1"/>
    <col min="13829" max="13829" width="4.7109375" style="2" customWidth="1"/>
    <col min="13830" max="13830" width="8.85546875" style="2"/>
    <col min="13831" max="13831" width="4.7109375" style="2" customWidth="1"/>
    <col min="13832" max="13833" width="8.85546875" style="2"/>
    <col min="13834" max="13834" width="10.7109375" style="2" customWidth="1"/>
    <col min="13835" max="13835" width="8.85546875" style="2"/>
    <col min="13836" max="13836" width="4.7109375" style="2" customWidth="1"/>
    <col min="13837" max="14080" width="8.85546875" style="2"/>
    <col min="14081" max="14081" width="30.7109375" style="2" customWidth="1"/>
    <col min="14082" max="14083" width="8.85546875" style="2"/>
    <col min="14084" max="14084" width="20.7109375" style="2" customWidth="1"/>
    <col min="14085" max="14085" width="4.7109375" style="2" customWidth="1"/>
    <col min="14086" max="14086" width="8.85546875" style="2"/>
    <col min="14087" max="14087" width="4.7109375" style="2" customWidth="1"/>
    <col min="14088" max="14089" width="8.85546875" style="2"/>
    <col min="14090" max="14090" width="10.7109375" style="2" customWidth="1"/>
    <col min="14091" max="14091" width="8.85546875" style="2"/>
    <col min="14092" max="14092" width="4.7109375" style="2" customWidth="1"/>
    <col min="14093" max="14336" width="8.85546875" style="2"/>
    <col min="14337" max="14337" width="30.7109375" style="2" customWidth="1"/>
    <col min="14338" max="14339" width="8.85546875" style="2"/>
    <col min="14340" max="14340" width="20.7109375" style="2" customWidth="1"/>
    <col min="14341" max="14341" width="4.7109375" style="2" customWidth="1"/>
    <col min="14342" max="14342" width="8.85546875" style="2"/>
    <col min="14343" max="14343" width="4.7109375" style="2" customWidth="1"/>
    <col min="14344" max="14345" width="8.85546875" style="2"/>
    <col min="14346" max="14346" width="10.7109375" style="2" customWidth="1"/>
    <col min="14347" max="14347" width="8.85546875" style="2"/>
    <col min="14348" max="14348" width="4.7109375" style="2" customWidth="1"/>
    <col min="14349" max="14592" width="8.85546875" style="2"/>
    <col min="14593" max="14593" width="30.7109375" style="2" customWidth="1"/>
    <col min="14594" max="14595" width="8.85546875" style="2"/>
    <col min="14596" max="14596" width="20.7109375" style="2" customWidth="1"/>
    <col min="14597" max="14597" width="4.7109375" style="2" customWidth="1"/>
    <col min="14598" max="14598" width="8.85546875" style="2"/>
    <col min="14599" max="14599" width="4.7109375" style="2" customWidth="1"/>
    <col min="14600" max="14601" width="8.85546875" style="2"/>
    <col min="14602" max="14602" width="10.7109375" style="2" customWidth="1"/>
    <col min="14603" max="14603" width="8.85546875" style="2"/>
    <col min="14604" max="14604" width="4.7109375" style="2" customWidth="1"/>
    <col min="14605" max="14848" width="8.85546875" style="2"/>
    <col min="14849" max="14849" width="30.7109375" style="2" customWidth="1"/>
    <col min="14850" max="14851" width="8.85546875" style="2"/>
    <col min="14852" max="14852" width="20.7109375" style="2" customWidth="1"/>
    <col min="14853" max="14853" width="4.7109375" style="2" customWidth="1"/>
    <col min="14854" max="14854" width="8.85546875" style="2"/>
    <col min="14855" max="14855" width="4.7109375" style="2" customWidth="1"/>
    <col min="14856" max="14857" width="8.85546875" style="2"/>
    <col min="14858" max="14858" width="10.7109375" style="2" customWidth="1"/>
    <col min="14859" max="14859" width="8.85546875" style="2"/>
    <col min="14860" max="14860" width="4.7109375" style="2" customWidth="1"/>
    <col min="14861" max="15104" width="8.85546875" style="2"/>
    <col min="15105" max="15105" width="30.7109375" style="2" customWidth="1"/>
    <col min="15106" max="15107" width="8.85546875" style="2"/>
    <col min="15108" max="15108" width="20.7109375" style="2" customWidth="1"/>
    <col min="15109" max="15109" width="4.7109375" style="2" customWidth="1"/>
    <col min="15110" max="15110" width="8.85546875" style="2"/>
    <col min="15111" max="15111" width="4.7109375" style="2" customWidth="1"/>
    <col min="15112" max="15113" width="8.85546875" style="2"/>
    <col min="15114" max="15114" width="10.7109375" style="2" customWidth="1"/>
    <col min="15115" max="15115" width="8.85546875" style="2"/>
    <col min="15116" max="15116" width="4.7109375" style="2" customWidth="1"/>
    <col min="15117" max="15360" width="8.85546875" style="2"/>
    <col min="15361" max="15361" width="30.7109375" style="2" customWidth="1"/>
    <col min="15362" max="15363" width="8.85546875" style="2"/>
    <col min="15364" max="15364" width="20.7109375" style="2" customWidth="1"/>
    <col min="15365" max="15365" width="4.7109375" style="2" customWidth="1"/>
    <col min="15366" max="15366" width="8.85546875" style="2"/>
    <col min="15367" max="15367" width="4.7109375" style="2" customWidth="1"/>
    <col min="15368" max="15369" width="8.85546875" style="2"/>
    <col min="15370" max="15370" width="10.7109375" style="2" customWidth="1"/>
    <col min="15371" max="15371" width="8.85546875" style="2"/>
    <col min="15372" max="15372" width="4.7109375" style="2" customWidth="1"/>
    <col min="15373" max="15616" width="8.85546875" style="2"/>
    <col min="15617" max="15617" width="30.7109375" style="2" customWidth="1"/>
    <col min="15618" max="15619" width="8.85546875" style="2"/>
    <col min="15620" max="15620" width="20.7109375" style="2" customWidth="1"/>
    <col min="15621" max="15621" width="4.7109375" style="2" customWidth="1"/>
    <col min="15622" max="15622" width="8.85546875" style="2"/>
    <col min="15623" max="15623" width="4.7109375" style="2" customWidth="1"/>
    <col min="15624" max="15625" width="8.85546875" style="2"/>
    <col min="15626" max="15626" width="10.7109375" style="2" customWidth="1"/>
    <col min="15627" max="15627" width="8.85546875" style="2"/>
    <col min="15628" max="15628" width="4.7109375" style="2" customWidth="1"/>
    <col min="15629" max="15872" width="8.85546875" style="2"/>
    <col min="15873" max="15873" width="30.7109375" style="2" customWidth="1"/>
    <col min="15874" max="15875" width="8.85546875" style="2"/>
    <col min="15876" max="15876" width="20.7109375" style="2" customWidth="1"/>
    <col min="15877" max="15877" width="4.7109375" style="2" customWidth="1"/>
    <col min="15878" max="15878" width="8.85546875" style="2"/>
    <col min="15879" max="15879" width="4.7109375" style="2" customWidth="1"/>
    <col min="15880" max="15881" width="8.85546875" style="2"/>
    <col min="15882" max="15882" width="10.7109375" style="2" customWidth="1"/>
    <col min="15883" max="15883" width="8.85546875" style="2"/>
    <col min="15884" max="15884" width="4.7109375" style="2" customWidth="1"/>
    <col min="15885" max="16128" width="8.85546875" style="2"/>
    <col min="16129" max="16129" width="30.7109375" style="2" customWidth="1"/>
    <col min="16130" max="16131" width="8.85546875" style="2"/>
    <col min="16132" max="16132" width="20.7109375" style="2" customWidth="1"/>
    <col min="16133" max="16133" width="4.7109375" style="2" customWidth="1"/>
    <col min="16134" max="16134" width="8.85546875" style="2"/>
    <col min="16135" max="16135" width="4.7109375" style="2" customWidth="1"/>
    <col min="16136" max="16137" width="8.85546875" style="2"/>
    <col min="16138" max="16138" width="10.7109375" style="2" customWidth="1"/>
    <col min="16139" max="16139" width="8.85546875" style="2"/>
    <col min="16140" max="16140" width="4.7109375" style="2" customWidth="1"/>
    <col min="16141" max="16384" width="8.85546875" style="2"/>
  </cols>
  <sheetData>
    <row r="2" spans="1:22" ht="15.75" customHeight="1" thickBot="1" x14ac:dyDescent="0.35">
      <c r="B2" s="12" t="s">
        <v>35</v>
      </c>
      <c r="C2" s="3"/>
      <c r="D2" s="3"/>
      <c r="E2" s="3"/>
      <c r="F2" s="3"/>
      <c r="G2" s="3"/>
    </row>
    <row r="3" spans="1:22" ht="15.75" thickTop="1" x14ac:dyDescent="0.25"/>
    <row r="4" spans="1:22" ht="20.25" thickBot="1" x14ac:dyDescent="0.35">
      <c r="B4" s="13" t="s">
        <v>0</v>
      </c>
      <c r="C4" s="13"/>
      <c r="E4" s="13" t="s">
        <v>1</v>
      </c>
      <c r="F4" s="13"/>
      <c r="G4" s="13"/>
      <c r="H4" s="13"/>
      <c r="J4" s="13" t="s">
        <v>36</v>
      </c>
      <c r="K4" s="13"/>
      <c r="L4" s="13"/>
      <c r="M4" s="13"/>
      <c r="O4" s="14" t="s">
        <v>17</v>
      </c>
      <c r="P4" s="14"/>
      <c r="Q4" s="14"/>
      <c r="S4" s="13" t="s">
        <v>2</v>
      </c>
      <c r="T4" s="13"/>
      <c r="U4" s="13"/>
      <c r="V4" s="11"/>
    </row>
    <row r="5" spans="1:22" ht="15.75" thickTop="1" x14ac:dyDescent="0.25">
      <c r="B5" s="4" t="s">
        <v>5</v>
      </c>
      <c r="C5" s="5" t="s">
        <v>3</v>
      </c>
      <c r="E5" s="5" t="s">
        <v>23</v>
      </c>
      <c r="F5" s="8">
        <v>5000</v>
      </c>
      <c r="G5" s="5" t="s">
        <v>26</v>
      </c>
      <c r="H5" s="8">
        <v>4</v>
      </c>
      <c r="J5" s="2" t="s">
        <v>13</v>
      </c>
      <c r="L5" s="5" t="s">
        <v>32</v>
      </c>
      <c r="M5" s="8">
        <f>(F5-F6)/(H5+H6)</f>
        <v>400</v>
      </c>
      <c r="O5" s="7" t="s">
        <v>20</v>
      </c>
      <c r="P5" s="7" t="s">
        <v>21</v>
      </c>
      <c r="Q5" s="7" t="s">
        <v>22</v>
      </c>
      <c r="S5" s="2" t="s">
        <v>4</v>
      </c>
      <c r="T5" s="5" t="s">
        <v>18</v>
      </c>
      <c r="U5" s="9">
        <v>0</v>
      </c>
    </row>
    <row r="6" spans="1:22" x14ac:dyDescent="0.25">
      <c r="B6" s="4" t="s">
        <v>37</v>
      </c>
      <c r="C6" s="5" t="s">
        <v>6</v>
      </c>
      <c r="E6" s="5" t="s">
        <v>24</v>
      </c>
      <c r="F6" s="8">
        <v>1000</v>
      </c>
      <c r="G6" s="5" t="s">
        <v>27</v>
      </c>
      <c r="H6" s="8">
        <v>6</v>
      </c>
      <c r="J6" s="2" t="s">
        <v>14</v>
      </c>
      <c r="L6" s="5" t="s">
        <v>33</v>
      </c>
      <c r="M6" s="8">
        <f>-F7*(H5+H6)</f>
        <v>-1.5</v>
      </c>
      <c r="O6" s="8">
        <v>0</v>
      </c>
      <c r="P6" s="8">
        <f>$F$5-$H$5*O6</f>
        <v>5000</v>
      </c>
      <c r="Q6" s="8">
        <f>$F$6+$H$6*O6</f>
        <v>1000</v>
      </c>
      <c r="S6" s="2" t="s">
        <v>7</v>
      </c>
      <c r="T6" s="5" t="s">
        <v>8</v>
      </c>
      <c r="U6" s="9">
        <v>10</v>
      </c>
    </row>
    <row r="7" spans="1:22" x14ac:dyDescent="0.25">
      <c r="B7" s="4" t="s">
        <v>9</v>
      </c>
      <c r="C7" s="5" t="s">
        <v>10</v>
      </c>
      <c r="E7" s="5" t="s">
        <v>25</v>
      </c>
      <c r="F7" s="8">
        <v>0.15</v>
      </c>
      <c r="G7" s="5" t="s">
        <v>28</v>
      </c>
      <c r="H7" s="8">
        <v>200</v>
      </c>
      <c r="J7" s="2" t="s">
        <v>15</v>
      </c>
      <c r="L7" s="5" t="s">
        <v>34</v>
      </c>
      <c r="M7" s="8">
        <f>H7-M5</f>
        <v>-200</v>
      </c>
      <c r="O7" s="8">
        <f>M5</f>
        <v>400</v>
      </c>
      <c r="P7" s="8">
        <f t="shared" ref="P7:P8" si="0">$F$5-$H$5*O7</f>
        <v>3400</v>
      </c>
      <c r="Q7" s="8">
        <f t="shared" ref="Q7:Q8" si="1">$F$6+$H$6*O7</f>
        <v>3400</v>
      </c>
      <c r="S7" s="2" t="s">
        <v>19</v>
      </c>
      <c r="T7" s="5" t="s">
        <v>11</v>
      </c>
      <c r="U7" s="9">
        <v>100</v>
      </c>
    </row>
    <row r="8" spans="1:22" x14ac:dyDescent="0.25">
      <c r="G8" s="2" t="s">
        <v>31</v>
      </c>
      <c r="O8" s="8">
        <f>2*M5</f>
        <v>800</v>
      </c>
      <c r="P8" s="8">
        <f t="shared" si="0"/>
        <v>1800</v>
      </c>
      <c r="Q8" s="8">
        <f t="shared" si="1"/>
        <v>5800</v>
      </c>
      <c r="S8" s="6" t="s">
        <v>12</v>
      </c>
      <c r="T8" s="5" t="s">
        <v>29</v>
      </c>
      <c r="U8" s="10">
        <f>(U6-U5)/U7</f>
        <v>0.1</v>
      </c>
    </row>
    <row r="9" spans="1:22" ht="18" thickBot="1" x14ac:dyDescent="0.35">
      <c r="B9" s="13" t="s">
        <v>30</v>
      </c>
      <c r="C9" s="13"/>
    </row>
    <row r="10" spans="1:22" ht="15.75" thickTop="1" x14ac:dyDescent="0.25">
      <c r="B10" s="7" t="s">
        <v>2</v>
      </c>
      <c r="C10" s="7" t="s">
        <v>16</v>
      </c>
    </row>
    <row r="11" spans="1:22" x14ac:dyDescent="0.25">
      <c r="B11" s="10">
        <f>U5</f>
        <v>0</v>
      </c>
      <c r="C11" s="15">
        <f>$M$5+$M$7*EXP($M$6*B11)</f>
        <v>200</v>
      </c>
    </row>
    <row r="12" spans="1:22" x14ac:dyDescent="0.25">
      <c r="A12" s="2"/>
      <c r="B12" s="10">
        <f>B11+$U$8</f>
        <v>0.1</v>
      </c>
      <c r="C12" s="15">
        <f t="shared" ref="C12:C75" si="2">$M$5+$M$7*EXP($M$6*B12)</f>
        <v>227.85840471498844</v>
      </c>
    </row>
    <row r="13" spans="1:22" x14ac:dyDescent="0.25">
      <c r="A13" s="2"/>
      <c r="B13" s="10">
        <f t="shared" ref="B13:B76" si="3">B12+$U$8</f>
        <v>0.2</v>
      </c>
      <c r="C13" s="15">
        <f t="shared" si="2"/>
        <v>251.83635586365642</v>
      </c>
    </row>
    <row r="14" spans="1:22" x14ac:dyDescent="0.25">
      <c r="A14" s="2"/>
      <c r="B14" s="10">
        <f t="shared" si="3"/>
        <v>0.30000000000000004</v>
      </c>
      <c r="C14" s="15">
        <f t="shared" si="2"/>
        <v>272.47436967564533</v>
      </c>
    </row>
    <row r="15" spans="1:22" x14ac:dyDescent="0.25">
      <c r="A15" s="2"/>
      <c r="B15" s="10">
        <f t="shared" si="3"/>
        <v>0.4</v>
      </c>
      <c r="C15" s="15">
        <f t="shared" si="2"/>
        <v>290.2376727811947</v>
      </c>
    </row>
    <row r="16" spans="1:22" x14ac:dyDescent="0.25">
      <c r="A16" s="2"/>
      <c r="B16" s="10">
        <f t="shared" si="3"/>
        <v>0.5</v>
      </c>
      <c r="C16" s="15">
        <f t="shared" si="2"/>
        <v>305.5266894517971</v>
      </c>
    </row>
    <row r="17" spans="1:3" x14ac:dyDescent="0.25">
      <c r="A17" s="2"/>
      <c r="B17" s="10">
        <f t="shared" si="3"/>
        <v>0.6</v>
      </c>
      <c r="C17" s="15">
        <f t="shared" si="2"/>
        <v>318.68606805188017</v>
      </c>
    </row>
    <row r="18" spans="1:3" x14ac:dyDescent="0.25">
      <c r="A18" s="2"/>
      <c r="B18" s="10">
        <f t="shared" si="3"/>
        <v>0.7</v>
      </c>
      <c r="C18" s="15">
        <f t="shared" si="2"/>
        <v>330.01245017776893</v>
      </c>
    </row>
    <row r="19" spans="1:3" x14ac:dyDescent="0.25">
      <c r="A19" s="2"/>
      <c r="B19" s="10">
        <f t="shared" si="3"/>
        <v>0.79999999999999993</v>
      </c>
      <c r="C19" s="15">
        <f t="shared" si="2"/>
        <v>339.76115761755955</v>
      </c>
    </row>
    <row r="20" spans="1:3" x14ac:dyDescent="0.25">
      <c r="A20" s="2"/>
      <c r="B20" s="10">
        <f t="shared" si="3"/>
        <v>0.89999999999999991</v>
      </c>
      <c r="C20" s="15">
        <f t="shared" si="2"/>
        <v>348.15194787082169</v>
      </c>
    </row>
    <row r="21" spans="1:3" x14ac:dyDescent="0.25">
      <c r="A21" s="2"/>
      <c r="B21" s="10">
        <f t="shared" si="3"/>
        <v>0.99999999999999989</v>
      </c>
      <c r="C21" s="15">
        <f t="shared" si="2"/>
        <v>355.37396797031403</v>
      </c>
    </row>
    <row r="22" spans="1:3" x14ac:dyDescent="0.25">
      <c r="A22" s="2"/>
      <c r="B22" s="10">
        <f t="shared" si="3"/>
        <v>1.0999999999999999</v>
      </c>
      <c r="C22" s="15">
        <f t="shared" si="2"/>
        <v>361.59001827584916</v>
      </c>
    </row>
    <row r="23" spans="1:3" x14ac:dyDescent="0.25">
      <c r="A23" s="2"/>
      <c r="B23" s="10">
        <f t="shared" si="3"/>
        <v>1.2</v>
      </c>
      <c r="C23" s="15">
        <f t="shared" si="2"/>
        <v>366.94022235568269</v>
      </c>
    </row>
    <row r="24" spans="1:3" x14ac:dyDescent="0.25">
      <c r="A24" s="2"/>
      <c r="B24" s="10">
        <f t="shared" si="3"/>
        <v>1.3</v>
      </c>
      <c r="C24" s="15">
        <f t="shared" si="2"/>
        <v>371.54518568269731</v>
      </c>
    </row>
    <row r="25" spans="1:3" x14ac:dyDescent="0.25">
      <c r="A25" s="2"/>
      <c r="B25" s="10">
        <f t="shared" si="3"/>
        <v>1.4000000000000001</v>
      </c>
      <c r="C25" s="15">
        <f t="shared" si="2"/>
        <v>375.50871434940359</v>
      </c>
    </row>
    <row r="26" spans="1:3" x14ac:dyDescent="0.25">
      <c r="A26" s="2"/>
      <c r="B26" s="10">
        <f t="shared" si="3"/>
        <v>1.5000000000000002</v>
      </c>
      <c r="C26" s="15">
        <f t="shared" si="2"/>
        <v>378.92015508762717</v>
      </c>
    </row>
    <row r="27" spans="1:3" x14ac:dyDescent="0.25">
      <c r="A27" s="2"/>
      <c r="B27" s="10">
        <f t="shared" si="3"/>
        <v>1.6000000000000003</v>
      </c>
      <c r="C27" s="15">
        <f t="shared" si="2"/>
        <v>381.8564093421175</v>
      </c>
    </row>
    <row r="28" spans="1:3" x14ac:dyDescent="0.25">
      <c r="A28" s="2"/>
      <c r="B28" s="10">
        <f t="shared" si="3"/>
        <v>1.7000000000000004</v>
      </c>
      <c r="C28" s="15">
        <f t="shared" si="2"/>
        <v>384.3836667997694</v>
      </c>
    </row>
    <row r="29" spans="1:3" x14ac:dyDescent="0.25">
      <c r="A29" s="2"/>
      <c r="B29" s="10">
        <f t="shared" si="3"/>
        <v>1.8000000000000005</v>
      </c>
      <c r="C29" s="15">
        <f t="shared" si="2"/>
        <v>386.55889745205008</v>
      </c>
    </row>
    <row r="30" spans="1:3" x14ac:dyDescent="0.25">
      <c r="A30" s="2"/>
      <c r="B30" s="10">
        <f t="shared" si="3"/>
        <v>1.9000000000000006</v>
      </c>
      <c r="C30" s="15">
        <f t="shared" si="2"/>
        <v>388.4311358250323</v>
      </c>
    </row>
    <row r="31" spans="1:3" x14ac:dyDescent="0.25">
      <c r="A31" s="2"/>
      <c r="B31" s="10">
        <f t="shared" si="3"/>
        <v>2.0000000000000004</v>
      </c>
      <c r="C31" s="15">
        <f t="shared" si="2"/>
        <v>390.04258632642723</v>
      </c>
    </row>
    <row r="32" spans="1:3" x14ac:dyDescent="0.25">
      <c r="A32" s="2"/>
      <c r="B32" s="10">
        <f t="shared" si="3"/>
        <v>2.1000000000000005</v>
      </c>
      <c r="C32" s="15">
        <f t="shared" si="2"/>
        <v>391.42957462659194</v>
      </c>
    </row>
    <row r="33" spans="1:3" x14ac:dyDescent="0.25">
      <c r="A33" s="2"/>
      <c r="B33" s="10">
        <f t="shared" si="3"/>
        <v>2.2000000000000006</v>
      </c>
      <c r="C33" s="15">
        <f t="shared" si="2"/>
        <v>392.62336651975198</v>
      </c>
    </row>
    <row r="34" spans="1:3" x14ac:dyDescent="0.25">
      <c r="A34" s="2"/>
      <c r="B34" s="10">
        <f t="shared" si="3"/>
        <v>2.3000000000000007</v>
      </c>
      <c r="C34" s="15">
        <f t="shared" si="2"/>
        <v>393.65087272438643</v>
      </c>
    </row>
    <row r="35" spans="1:3" x14ac:dyDescent="0.25">
      <c r="A35" s="2"/>
      <c r="B35" s="10">
        <f t="shared" si="3"/>
        <v>2.4000000000000008</v>
      </c>
      <c r="C35" s="15">
        <f t="shared" si="2"/>
        <v>394.5352555105415</v>
      </c>
    </row>
    <row r="36" spans="1:3" x14ac:dyDescent="0.25">
      <c r="A36" s="2"/>
      <c r="B36" s="10">
        <f t="shared" si="3"/>
        <v>2.5000000000000009</v>
      </c>
      <c r="C36" s="15">
        <f t="shared" si="2"/>
        <v>395.29645082879819</v>
      </c>
    </row>
    <row r="37" spans="1:3" x14ac:dyDescent="0.25">
      <c r="A37" s="2"/>
      <c r="B37" s="10">
        <f t="shared" si="3"/>
        <v>2.600000000000001</v>
      </c>
      <c r="C37" s="15">
        <f t="shared" si="2"/>
        <v>395.95161771083912</v>
      </c>
    </row>
    <row r="38" spans="1:3" x14ac:dyDescent="0.25">
      <c r="A38" s="2"/>
      <c r="B38" s="10">
        <f t="shared" si="3"/>
        <v>2.7000000000000011</v>
      </c>
      <c r="C38" s="15">
        <f t="shared" si="2"/>
        <v>396.5155250721013</v>
      </c>
    </row>
    <row r="39" spans="1:3" x14ac:dyDescent="0.25">
      <c r="A39" s="2"/>
      <c r="B39" s="10">
        <f t="shared" si="3"/>
        <v>2.8000000000000012</v>
      </c>
      <c r="C39" s="15">
        <f t="shared" si="2"/>
        <v>397.00088463590447</v>
      </c>
    </row>
    <row r="40" spans="1:3" x14ac:dyDescent="0.25">
      <c r="A40" s="2"/>
      <c r="B40" s="10">
        <f t="shared" si="3"/>
        <v>2.9000000000000012</v>
      </c>
      <c r="C40" s="15">
        <f t="shared" si="2"/>
        <v>397.41863748390404</v>
      </c>
    </row>
    <row r="41" spans="1:3" x14ac:dyDescent="0.25">
      <c r="A41" s="2"/>
      <c r="B41" s="10">
        <f t="shared" si="3"/>
        <v>3.0000000000000013</v>
      </c>
      <c r="C41" s="15">
        <f t="shared" si="2"/>
        <v>397.77820069235156</v>
      </c>
    </row>
    <row r="42" spans="1:3" x14ac:dyDescent="0.25">
      <c r="A42" s="2"/>
      <c r="B42" s="10">
        <f t="shared" si="3"/>
        <v>3.1000000000000014</v>
      </c>
      <c r="C42" s="15">
        <f t="shared" si="2"/>
        <v>398.08767961389128</v>
      </c>
    </row>
    <row r="43" spans="1:3" x14ac:dyDescent="0.25">
      <c r="A43" s="2"/>
      <c r="B43" s="10">
        <f t="shared" si="3"/>
        <v>3.2000000000000015</v>
      </c>
      <c r="C43" s="15">
        <f t="shared" si="2"/>
        <v>398.35405059019598</v>
      </c>
    </row>
    <row r="44" spans="1:3" x14ac:dyDescent="0.25">
      <c r="A44" s="2"/>
      <c r="B44" s="10">
        <f t="shared" si="3"/>
        <v>3.3000000000000016</v>
      </c>
      <c r="C44" s="15">
        <f t="shared" si="2"/>
        <v>398.5833182141896</v>
      </c>
    </row>
    <row r="45" spans="1:3" x14ac:dyDescent="0.25">
      <c r="A45" s="2"/>
      <c r="B45" s="10">
        <f t="shared" si="3"/>
        <v>3.4000000000000017</v>
      </c>
      <c r="C45" s="15">
        <f t="shared" si="2"/>
        <v>398.78065068689688</v>
      </c>
    </row>
    <row r="46" spans="1:3" x14ac:dyDescent="0.25">
      <c r="A46" s="2"/>
      <c r="B46" s="10">
        <f t="shared" si="3"/>
        <v>3.5000000000000018</v>
      </c>
      <c r="C46" s="15">
        <f t="shared" si="2"/>
        <v>398.95049632016372</v>
      </c>
    </row>
    <row r="47" spans="1:3" x14ac:dyDescent="0.25">
      <c r="A47" s="2"/>
      <c r="B47" s="10">
        <f t="shared" si="3"/>
        <v>3.6000000000000019</v>
      </c>
      <c r="C47" s="15">
        <f t="shared" si="2"/>
        <v>399.09668381147748</v>
      </c>
    </row>
    <row r="48" spans="1:3" x14ac:dyDescent="0.25">
      <c r="A48" s="2"/>
      <c r="B48" s="10">
        <f t="shared" si="3"/>
        <v>3.700000000000002</v>
      </c>
      <c r="C48" s="15">
        <f t="shared" si="2"/>
        <v>399.22250855130477</v>
      </c>
    </row>
    <row r="49" spans="1:3" x14ac:dyDescent="0.25">
      <c r="A49" s="2"/>
      <c r="B49" s="10">
        <f t="shared" si="3"/>
        <v>3.800000000000002</v>
      </c>
      <c r="C49" s="15">
        <f t="shared" si="2"/>
        <v>399.33080690850574</v>
      </c>
    </row>
    <row r="50" spans="1:3" x14ac:dyDescent="0.25">
      <c r="A50" s="2"/>
      <c r="B50" s="10">
        <f t="shared" si="3"/>
        <v>3.9000000000000021</v>
      </c>
      <c r="C50" s="15">
        <f t="shared" si="2"/>
        <v>399.42402016838236</v>
      </c>
    </row>
    <row r="51" spans="1:3" x14ac:dyDescent="0.25">
      <c r="A51" s="2"/>
      <c r="B51" s="10">
        <f t="shared" si="3"/>
        <v>4.0000000000000018</v>
      </c>
      <c r="C51" s="15">
        <f t="shared" si="2"/>
        <v>399.50424956466674</v>
      </c>
    </row>
    <row r="52" spans="1:3" x14ac:dyDescent="0.25">
      <c r="A52" s="2"/>
      <c r="B52" s="10">
        <f t="shared" si="3"/>
        <v>4.1000000000000014</v>
      </c>
      <c r="C52" s="15">
        <f t="shared" si="2"/>
        <v>399.57330364599244</v>
      </c>
    </row>
    <row r="53" spans="1:3" x14ac:dyDescent="0.25">
      <c r="A53" s="2"/>
      <c r="B53" s="10">
        <f t="shared" si="3"/>
        <v>4.2000000000000011</v>
      </c>
      <c r="C53" s="15">
        <f t="shared" si="2"/>
        <v>399.63273904459425</v>
      </c>
    </row>
    <row r="54" spans="1:3" x14ac:dyDescent="0.25">
      <c r="A54" s="2"/>
      <c r="B54" s="10">
        <f t="shared" si="3"/>
        <v>4.3000000000000007</v>
      </c>
      <c r="C54" s="15">
        <f t="shared" si="2"/>
        <v>399.68389556625277</v>
      </c>
    </row>
    <row r="55" spans="1:3" x14ac:dyDescent="0.25">
      <c r="A55" s="2"/>
      <c r="B55" s="10">
        <f t="shared" si="3"/>
        <v>4.4000000000000004</v>
      </c>
      <c r="C55" s="15">
        <f t="shared" si="2"/>
        <v>399.72792639249042</v>
      </c>
    </row>
    <row r="56" spans="1:3" x14ac:dyDescent="0.25">
      <c r="A56" s="2"/>
      <c r="B56" s="10">
        <f t="shared" si="3"/>
        <v>4.5</v>
      </c>
      <c r="C56" s="15">
        <f t="shared" si="2"/>
        <v>399.76582407584175</v>
      </c>
    </row>
    <row r="57" spans="1:3" x14ac:dyDescent="0.25">
      <c r="A57" s="2"/>
      <c r="B57" s="10">
        <f t="shared" si="3"/>
        <v>4.5999999999999996</v>
      </c>
      <c r="C57" s="15">
        <f t="shared" si="2"/>
        <v>399.79844291419028</v>
      </c>
    </row>
    <row r="58" spans="1:3" x14ac:dyDescent="0.25">
      <c r="A58" s="2"/>
      <c r="B58" s="10">
        <f t="shared" si="3"/>
        <v>4.6999999999999993</v>
      </c>
      <c r="C58" s="15">
        <f t="shared" si="2"/>
        <v>399.82651820853857</v>
      </c>
    </row>
    <row r="59" spans="1:3" x14ac:dyDescent="0.25">
      <c r="A59" s="2"/>
      <c r="B59" s="10">
        <f t="shared" si="3"/>
        <v>4.7999999999999989</v>
      </c>
      <c r="C59" s="15">
        <f t="shared" si="2"/>
        <v>399.85068283832464</v>
      </c>
    </row>
    <row r="60" spans="1:3" x14ac:dyDescent="0.25">
      <c r="A60" s="2"/>
      <c r="B60" s="10">
        <f t="shared" si="3"/>
        <v>4.8999999999999986</v>
      </c>
      <c r="C60" s="15">
        <f t="shared" si="2"/>
        <v>399.87148152792889</v>
      </c>
    </row>
    <row r="61" spans="1:3" x14ac:dyDescent="0.25">
      <c r="A61" s="2"/>
      <c r="B61" s="10">
        <f t="shared" si="3"/>
        <v>4.9999999999999982</v>
      </c>
      <c r="C61" s="15">
        <f t="shared" si="2"/>
        <v>399.88938312597043</v>
      </c>
    </row>
    <row r="62" spans="1:3" x14ac:dyDescent="0.25">
      <c r="A62" s="2"/>
      <c r="B62" s="10">
        <f t="shared" si="3"/>
        <v>5.0999999999999979</v>
      </c>
      <c r="C62" s="15">
        <f t="shared" si="2"/>
        <v>399.90479117419557</v>
      </c>
    </row>
    <row r="63" spans="1:3" x14ac:dyDescent="0.25">
      <c r="A63" s="2"/>
      <c r="B63" s="10">
        <f t="shared" si="3"/>
        <v>5.1999999999999975</v>
      </c>
      <c r="C63" s="15">
        <f t="shared" si="2"/>
        <v>399.91805300420407</v>
      </c>
    </row>
    <row r="64" spans="1:3" x14ac:dyDescent="0.25">
      <c r="A64" s="2"/>
      <c r="B64" s="10">
        <f t="shared" si="3"/>
        <v>5.2999999999999972</v>
      </c>
      <c r="C64" s="15">
        <f t="shared" si="2"/>
        <v>399.92946756707437</v>
      </c>
    </row>
    <row r="65" spans="1:3" x14ac:dyDescent="0.25">
      <c r="A65" s="2"/>
      <c r="B65" s="10">
        <f t="shared" si="3"/>
        <v>5.3999999999999968</v>
      </c>
      <c r="C65" s="15">
        <f t="shared" si="2"/>
        <v>399.93929217238423</v>
      </c>
    </row>
    <row r="66" spans="1:3" x14ac:dyDescent="0.25">
      <c r="A66" s="2"/>
      <c r="B66" s="10">
        <f t="shared" si="3"/>
        <v>5.4999999999999964</v>
      </c>
      <c r="C66" s="15">
        <f t="shared" si="2"/>
        <v>399.94774828853969</v>
      </c>
    </row>
    <row r="67" spans="1:3" x14ac:dyDescent="0.25">
      <c r="A67" s="2"/>
      <c r="B67" s="10">
        <f t="shared" si="3"/>
        <v>5.5999999999999961</v>
      </c>
      <c r="C67" s="15">
        <f t="shared" si="2"/>
        <v>399.95502653516422</v>
      </c>
    </row>
    <row r="68" spans="1:3" x14ac:dyDescent="0.25">
      <c r="A68" s="2"/>
      <c r="B68" s="10">
        <f t="shared" si="3"/>
        <v>5.6999999999999957</v>
      </c>
      <c r="C68" s="15">
        <f t="shared" si="2"/>
        <v>399.96129098008839</v>
      </c>
    </row>
    <row r="69" spans="1:3" x14ac:dyDescent="0.25">
      <c r="A69" s="2"/>
      <c r="B69" s="10">
        <f t="shared" si="3"/>
        <v>5.7999999999999954</v>
      </c>
      <c r="C69" s="15">
        <f t="shared" si="2"/>
        <v>399.96668283780247</v>
      </c>
    </row>
    <row r="70" spans="1:3" x14ac:dyDescent="0.25">
      <c r="A70" s="2"/>
      <c r="B70" s="10">
        <f t="shared" si="3"/>
        <v>5.899999999999995</v>
      </c>
      <c r="C70" s="15">
        <f t="shared" si="2"/>
        <v>399.97132365274473</v>
      </c>
    </row>
    <row r="71" spans="1:3" x14ac:dyDescent="0.25">
      <c r="A71" s="2"/>
      <c r="B71" s="10">
        <f t="shared" si="3"/>
        <v>5.9999999999999947</v>
      </c>
      <c r="C71" s="15">
        <f t="shared" si="2"/>
        <v>399.97531803918264</v>
      </c>
    </row>
    <row r="72" spans="1:3" x14ac:dyDescent="0.25">
      <c r="A72" s="2"/>
      <c r="B72" s="10">
        <f t="shared" si="3"/>
        <v>6.0999999999999943</v>
      </c>
      <c r="C72" s="15">
        <f t="shared" si="2"/>
        <v>399.97875603945073</v>
      </c>
    </row>
    <row r="73" spans="1:3" x14ac:dyDescent="0.25">
      <c r="A73" s="2"/>
      <c r="B73" s="10">
        <f t="shared" si="3"/>
        <v>6.199999999999994</v>
      </c>
      <c r="C73" s="15">
        <f t="shared" si="2"/>
        <v>399.98171515370439</v>
      </c>
    </row>
    <row r="74" spans="1:3" x14ac:dyDescent="0.25">
      <c r="A74" s="2"/>
      <c r="B74" s="10">
        <f t="shared" si="3"/>
        <v>6.2999999999999936</v>
      </c>
      <c r="C74" s="15">
        <f t="shared" si="2"/>
        <v>399.98426208694565</v>
      </c>
    </row>
    <row r="75" spans="1:3" x14ac:dyDescent="0.25">
      <c r="A75" s="2"/>
      <c r="B75" s="10">
        <f t="shared" si="3"/>
        <v>6.3999999999999932</v>
      </c>
      <c r="C75" s="15">
        <f t="shared" si="2"/>
        <v>399.98645425270183</v>
      </c>
    </row>
    <row r="76" spans="1:3" x14ac:dyDescent="0.25">
      <c r="A76" s="2"/>
      <c r="B76" s="10">
        <f t="shared" si="3"/>
        <v>6.4999999999999929</v>
      </c>
      <c r="C76" s="15">
        <f t="shared" ref="C76:C111" si="4">$M$5+$M$7*EXP($M$6*B76)</f>
        <v>399.98834106725383</v>
      </c>
    </row>
    <row r="77" spans="1:3" x14ac:dyDescent="0.25">
      <c r="A77" s="2"/>
      <c r="B77" s="10">
        <f t="shared" ref="B77:B111" si="5">B76+$U$8</f>
        <v>6.5999999999999925</v>
      </c>
      <c r="C77" s="15">
        <f t="shared" si="4"/>
        <v>399.98996506358878</v>
      </c>
    </row>
    <row r="78" spans="1:3" x14ac:dyDescent="0.25">
      <c r="A78" s="2"/>
      <c r="B78" s="10">
        <f t="shared" si="5"/>
        <v>6.6999999999999922</v>
      </c>
      <c r="C78" s="15">
        <f t="shared" si="4"/>
        <v>399.99136285018795</v>
      </c>
    </row>
    <row r="79" spans="1:3" x14ac:dyDescent="0.25">
      <c r="A79" s="2"/>
      <c r="B79" s="10">
        <f t="shared" si="5"/>
        <v>6.7999999999999918</v>
      </c>
      <c r="C79" s="15">
        <f t="shared" si="4"/>
        <v>399.99256593626319</v>
      </c>
    </row>
    <row r="80" spans="1:3" x14ac:dyDescent="0.25">
      <c r="A80" s="2"/>
      <c r="B80" s="10">
        <f t="shared" si="5"/>
        <v>6.8999999999999915</v>
      </c>
      <c r="C80" s="15">
        <f t="shared" si="4"/>
        <v>399.99360144204445</v>
      </c>
    </row>
    <row r="81" spans="1:3" x14ac:dyDescent="0.25">
      <c r="A81" s="2"/>
      <c r="B81" s="10">
        <f t="shared" si="5"/>
        <v>6.9999999999999911</v>
      </c>
      <c r="C81" s="15">
        <f t="shared" si="4"/>
        <v>399.99449271013003</v>
      </c>
    </row>
    <row r="82" spans="1:3" x14ac:dyDescent="0.25">
      <c r="A82" s="2"/>
      <c r="B82" s="10">
        <f t="shared" si="5"/>
        <v>7.0999999999999908</v>
      </c>
      <c r="C82" s="15">
        <f t="shared" si="4"/>
        <v>399.99525983168047</v>
      </c>
    </row>
    <row r="83" spans="1:3" x14ac:dyDescent="0.25">
      <c r="A83" s="2"/>
      <c r="B83" s="10">
        <f t="shared" si="5"/>
        <v>7.1999999999999904</v>
      </c>
      <c r="C83" s="15">
        <f t="shared" si="4"/>
        <v>399.99592009931774</v>
      </c>
    </row>
    <row r="84" spans="1:3" x14ac:dyDescent="0.25">
      <c r="A84" s="2"/>
      <c r="B84" s="10">
        <f t="shared" si="5"/>
        <v>7.2999999999999901</v>
      </c>
      <c r="C84" s="15">
        <f t="shared" si="4"/>
        <v>399.99648839693975</v>
      </c>
    </row>
    <row r="85" spans="1:3" x14ac:dyDescent="0.25">
      <c r="A85" s="2"/>
      <c r="B85" s="10">
        <f t="shared" si="5"/>
        <v>7.3999999999999897</v>
      </c>
      <c r="C85" s="15">
        <f t="shared" si="4"/>
        <v>399.99697753523606</v>
      </c>
    </row>
    <row r="86" spans="1:3" x14ac:dyDescent="0.25">
      <c r="A86" s="2"/>
      <c r="B86" s="10">
        <f t="shared" si="5"/>
        <v>7.4999999999999893</v>
      </c>
      <c r="C86" s="15">
        <f t="shared" si="4"/>
        <v>399.99739854046919</v>
      </c>
    </row>
    <row r="87" spans="1:3" x14ac:dyDescent="0.25">
      <c r="A87" s="2"/>
      <c r="B87" s="10">
        <f t="shared" si="5"/>
        <v>7.599999999999989</v>
      </c>
      <c r="C87" s="15">
        <f t="shared" si="4"/>
        <v>399.99776090303146</v>
      </c>
    </row>
    <row r="88" spans="1:3" x14ac:dyDescent="0.25">
      <c r="A88" s="2"/>
      <c r="B88" s="10">
        <f t="shared" si="5"/>
        <v>7.6999999999999886</v>
      </c>
      <c r="C88" s="15">
        <f t="shared" si="4"/>
        <v>399.99807279137923</v>
      </c>
    </row>
    <row r="89" spans="1:3" x14ac:dyDescent="0.25">
      <c r="A89" s="2"/>
      <c r="B89" s="10">
        <f t="shared" si="5"/>
        <v>7.7999999999999883</v>
      </c>
      <c r="C89" s="15">
        <f t="shared" si="4"/>
        <v>399.99834123616785</v>
      </c>
    </row>
    <row r="90" spans="1:3" x14ac:dyDescent="0.25">
      <c r="A90" s="2"/>
      <c r="B90" s="10">
        <f t="shared" si="5"/>
        <v>7.8999999999999879</v>
      </c>
      <c r="C90" s="15">
        <f t="shared" si="4"/>
        <v>399.99857228873867</v>
      </c>
    </row>
    <row r="91" spans="1:3" x14ac:dyDescent="0.25">
      <c r="A91" s="2"/>
      <c r="B91" s="10">
        <f t="shared" si="5"/>
        <v>7.9999999999999876</v>
      </c>
      <c r="C91" s="15">
        <f t="shared" si="4"/>
        <v>399.99877115752935</v>
      </c>
    </row>
    <row r="92" spans="1:3" x14ac:dyDescent="0.25">
      <c r="A92" s="2"/>
      <c r="B92" s="10">
        <f t="shared" si="5"/>
        <v>8.0999999999999872</v>
      </c>
      <c r="C92" s="15">
        <f t="shared" si="4"/>
        <v>399.99894232548371</v>
      </c>
    </row>
    <row r="93" spans="1:3" x14ac:dyDescent="0.25">
      <c r="A93" s="2"/>
      <c r="B93" s="10">
        <f t="shared" si="5"/>
        <v>8.1999999999999869</v>
      </c>
      <c r="C93" s="15">
        <f t="shared" si="4"/>
        <v>399.9990896511074</v>
      </c>
    </row>
    <row r="94" spans="1:3" x14ac:dyDescent="0.25">
      <c r="A94" s="2"/>
      <c r="B94" s="10">
        <f t="shared" si="5"/>
        <v>8.2999999999999865</v>
      </c>
      <c r="C94" s="15">
        <f t="shared" si="4"/>
        <v>399.9992164554468</v>
      </c>
    </row>
    <row r="95" spans="1:3" x14ac:dyDescent="0.25">
      <c r="A95" s="2"/>
      <c r="B95" s="10">
        <f t="shared" si="5"/>
        <v>8.3999999999999861</v>
      </c>
      <c r="C95" s="15">
        <f t="shared" si="4"/>
        <v>399.99932559695316</v>
      </c>
    </row>
    <row r="96" spans="1:3" x14ac:dyDescent="0.25">
      <c r="A96" s="2"/>
      <c r="B96" s="10">
        <f t="shared" si="5"/>
        <v>8.4999999999999858</v>
      </c>
      <c r="C96" s="15">
        <f t="shared" si="4"/>
        <v>399.99941953591826</v>
      </c>
    </row>
    <row r="97" spans="1:3" x14ac:dyDescent="0.25">
      <c r="A97" s="2"/>
      <c r="B97" s="10">
        <f t="shared" si="5"/>
        <v>8.5999999999999854</v>
      </c>
      <c r="C97" s="15">
        <f t="shared" si="4"/>
        <v>399.99950038993484</v>
      </c>
    </row>
    <row r="98" spans="1:3" x14ac:dyDescent="0.25">
      <c r="A98" s="2"/>
      <c r="B98" s="10">
        <f t="shared" si="5"/>
        <v>8.6999999999999851</v>
      </c>
      <c r="C98" s="15">
        <f t="shared" si="4"/>
        <v>399.99956998163179</v>
      </c>
    </row>
    <row r="99" spans="1:3" x14ac:dyDescent="0.25">
      <c r="A99" s="2"/>
      <c r="B99" s="10">
        <f t="shared" si="5"/>
        <v>8.7999999999999847</v>
      </c>
      <c r="C99" s="15">
        <f t="shared" si="4"/>
        <v>399.9996298797605</v>
      </c>
    </row>
    <row r="100" spans="1:3" x14ac:dyDescent="0.25">
      <c r="A100" s="2"/>
      <c r="B100" s="10">
        <f t="shared" si="5"/>
        <v>8.8999999999999844</v>
      </c>
      <c r="C100" s="15">
        <f t="shared" si="4"/>
        <v>399.9996814345576</v>
      </c>
    </row>
    <row r="101" spans="1:3" x14ac:dyDescent="0.25">
      <c r="A101" s="2"/>
      <c r="B101" s="10">
        <f t="shared" si="5"/>
        <v>8.999999999999984</v>
      </c>
      <c r="C101" s="15">
        <f t="shared" si="4"/>
        <v>399.99972580818275</v>
      </c>
    </row>
    <row r="102" spans="1:3" x14ac:dyDescent="0.25">
      <c r="A102" s="2"/>
      <c r="B102" s="10">
        <f t="shared" si="5"/>
        <v>9.0999999999999837</v>
      </c>
      <c r="C102" s="15">
        <f t="shared" si="4"/>
        <v>399.99976400091577</v>
      </c>
    </row>
    <row r="103" spans="1:3" x14ac:dyDescent="0.25">
      <c r="A103" s="2"/>
      <c r="B103" s="10">
        <f t="shared" si="5"/>
        <v>9.1999999999999833</v>
      </c>
      <c r="C103" s="15">
        <f t="shared" si="4"/>
        <v>399.9997968737058</v>
      </c>
    </row>
    <row r="104" spans="1:3" x14ac:dyDescent="0.25">
      <c r="A104" s="2"/>
      <c r="B104" s="10">
        <f t="shared" si="5"/>
        <v>9.2999999999999829</v>
      </c>
      <c r="C104" s="15">
        <f t="shared" si="4"/>
        <v>399.99982516757836</v>
      </c>
    </row>
    <row r="105" spans="1:3" x14ac:dyDescent="0.25">
      <c r="A105" s="2"/>
      <c r="B105" s="10">
        <f t="shared" si="5"/>
        <v>9.3999999999999826</v>
      </c>
      <c r="C105" s="15">
        <f t="shared" si="4"/>
        <v>399.99984952034015</v>
      </c>
    </row>
    <row r="106" spans="1:3" x14ac:dyDescent="0.25">
      <c r="A106" s="2"/>
      <c r="B106" s="10">
        <f t="shared" si="5"/>
        <v>9.4999999999999822</v>
      </c>
      <c r="C106" s="15">
        <f t="shared" si="4"/>
        <v>399.99987048095647</v>
      </c>
    </row>
    <row r="107" spans="1:3" x14ac:dyDescent="0.25">
      <c r="A107" s="2"/>
      <c r="B107" s="10">
        <f t="shared" si="5"/>
        <v>9.5999999999999819</v>
      </c>
      <c r="C107" s="15">
        <f t="shared" si="4"/>
        <v>399.99988852192615</v>
      </c>
    </row>
    <row r="108" spans="1:3" x14ac:dyDescent="0.25">
      <c r="A108" s="2"/>
      <c r="B108" s="10">
        <f t="shared" si="5"/>
        <v>9.6999999999999815</v>
      </c>
      <c r="C108" s="15">
        <f t="shared" si="4"/>
        <v>399.99990404993264</v>
      </c>
    </row>
    <row r="109" spans="1:3" x14ac:dyDescent="0.25">
      <c r="A109" s="2"/>
      <c r="B109" s="10">
        <f t="shared" si="5"/>
        <v>9.7999999999999812</v>
      </c>
      <c r="C109" s="15">
        <f t="shared" si="4"/>
        <v>399.99991741501168</v>
      </c>
    </row>
    <row r="110" spans="1:3" x14ac:dyDescent="0.25">
      <c r="A110" s="2"/>
      <c r="B110" s="10">
        <f t="shared" si="5"/>
        <v>9.8999999999999808</v>
      </c>
      <c r="C110" s="15">
        <f t="shared" si="4"/>
        <v>399.99992891844181</v>
      </c>
    </row>
    <row r="111" spans="1:3" x14ac:dyDescent="0.25">
      <c r="A111" s="2"/>
      <c r="B111" s="10">
        <f t="shared" si="5"/>
        <v>9.9999999999999805</v>
      </c>
      <c r="C111" s="15">
        <f t="shared" si="4"/>
        <v>399.99993881953588</v>
      </c>
    </row>
    <row r="112" spans="1:3" x14ac:dyDescent="0.25">
      <c r="A112" s="2"/>
    </row>
    <row r="113" spans="1:1" x14ac:dyDescent="0.25">
      <c r="A11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2017-08-21T16:14:49Z</dcterms:modified>
</cp:coreProperties>
</file>